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140"/>
  </bookViews>
  <sheets>
    <sheet name="总计" sheetId="5" r:id="rId1"/>
    <sheet name="旱地" sheetId="2" r:id="rId2"/>
    <sheet name="水田" sheetId="3" r:id="rId3"/>
    <sheet name="旱改水" sheetId="4" r:id="rId4"/>
    <sheet name="流标统计" sheetId="1" r:id="rId5"/>
  </sheets>
  <definedNames>
    <definedName name="_xlnm._FilterDatabase" localSheetId="1" hidden="1">旱地!$A$1:$G$35</definedName>
    <definedName name="_xlnm._FilterDatabase" localSheetId="3" hidden="1">旱改水!$A$1:$G$8</definedName>
    <definedName name="_xlnm._FilterDatabase" localSheetId="4" hidden="1">流标统计!$E$1:$E$53</definedName>
    <definedName name="_xlnm._FilterDatabase" localSheetId="2" hidden="1">水田!$A$1:$G$18</definedName>
    <definedName name="_xlnm._FilterDatabase" localSheetId="0" hidden="1">总计!$A$2:$G$55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4" i="1" l="1"/>
  <c r="G7" i="4"/>
  <c r="G20" i="3"/>
  <c r="G35" i="2"/>
  <c r="F7" i="4"/>
  <c r="E7" i="4"/>
  <c r="E20" i="3"/>
  <c r="E19" i="3"/>
  <c r="E18" i="3"/>
  <c r="F34" i="2"/>
  <c r="E34" i="2"/>
  <c r="F8" i="4"/>
  <c r="E8" i="4"/>
  <c r="F19" i="3"/>
  <c r="F18" i="3"/>
  <c r="E33" i="2"/>
  <c r="F33" i="2"/>
  <c r="E35" i="2" l="1"/>
  <c r="F20" i="3"/>
  <c r="F35" i="2"/>
</calcChain>
</file>

<file path=xl/sharedStrings.xml><?xml version="1.0" encoding="utf-8"?>
<sst xmlns="http://schemas.openxmlformats.org/spreadsheetml/2006/main" count="675" uniqueCount="108">
  <si>
    <t>标的编号</t>
  </si>
  <si>
    <t>转让人</t>
  </si>
  <si>
    <t>类型</t>
  </si>
  <si>
    <t>成交单价（元/亩）</t>
  </si>
  <si>
    <t>数量（亩）</t>
  </si>
  <si>
    <t>成交总价（万元/亩）</t>
  </si>
  <si>
    <t>竞得人</t>
  </si>
  <si>
    <t>2021-ZA-0001</t>
  </si>
  <si>
    <t>荆州市公安县人民政府</t>
  </si>
  <si>
    <t>旱地</t>
  </si>
  <si>
    <t>武汉市洪山区人民政府</t>
  </si>
  <si>
    <t>2021-ZA-0002</t>
  </si>
  <si>
    <t>监利市人民政府</t>
  </si>
  <si>
    <t>武汉经济技术开发区（汉南区）自然资源和规划局</t>
  </si>
  <si>
    <t>2021-ZA-0003</t>
  </si>
  <si>
    <t>石首市自然资源和规划局</t>
  </si>
  <si>
    <t>2021-ZA-0004</t>
  </si>
  <si>
    <t>京山市自然资源和规划局</t>
  </si>
  <si>
    <t>云梦县人民政府</t>
  </si>
  <si>
    <t>2021-ZA-0005</t>
  </si>
  <si>
    <t>荆门市自然资源和规划局屈家岭分局</t>
  </si>
  <si>
    <t>￥</t>
  </si>
  <si>
    <t>流标</t>
  </si>
  <si>
    <t>2021-ZA-0006</t>
  </si>
  <si>
    <t>荆门市沙洋县人民政府</t>
  </si>
  <si>
    <t>武汉市东西湖区人民政府</t>
  </si>
  <si>
    <t>2021-ZA-0007</t>
  </si>
  <si>
    <t>武汉市江夏区人民政府</t>
  </si>
  <si>
    <t>2021-ZA-0008</t>
  </si>
  <si>
    <t>十堰市房县人民政府</t>
  </si>
  <si>
    <t>2021-ZA-0009</t>
  </si>
  <si>
    <t>2021-ZA-0010</t>
  </si>
  <si>
    <t>十堰市竹山县人民政府</t>
  </si>
  <si>
    <t>武汉东湖新技术开发区管理委员会</t>
  </si>
  <si>
    <t>2021-ZA-0011</t>
  </si>
  <si>
    <t>2021-ZA-0012</t>
  </si>
  <si>
    <t>十堰市武当山旅游经济特区</t>
  </si>
  <si>
    <t>2021-ZA-0013</t>
  </si>
  <si>
    <t>十堰市郧西县人民政府</t>
  </si>
  <si>
    <t>2021-ZA-0014</t>
  </si>
  <si>
    <t>2021-ZA-0015</t>
  </si>
  <si>
    <t>宜昌市远安县人民政府</t>
  </si>
  <si>
    <t>鄂州市自然资源和规划局</t>
  </si>
  <si>
    <t>2021-ZA-0016</t>
  </si>
  <si>
    <t>建始县自然资源和规划局</t>
  </si>
  <si>
    <t>2021-ZA-0017</t>
  </si>
  <si>
    <t>2021-ZA-0018</t>
  </si>
  <si>
    <t>宣恩县自然资源和规划局</t>
  </si>
  <si>
    <t>2021-ZA-0019</t>
  </si>
  <si>
    <t>浠水县自然资源和规划局</t>
  </si>
  <si>
    <t>2021-ZA-0020</t>
  </si>
  <si>
    <t>2021-ZA-0021</t>
  </si>
  <si>
    <t>2021-ZA-0022</t>
  </si>
  <si>
    <t>2021-ZA-0023</t>
  </si>
  <si>
    <t>2021-ZA-0024</t>
  </si>
  <si>
    <t>2021-ZA-0025</t>
  </si>
  <si>
    <t>2021-ZA-0026</t>
  </si>
  <si>
    <t>2021-ZA-0027</t>
  </si>
  <si>
    <t>赤壁市人民政府</t>
  </si>
  <si>
    <t>2021-ZA-0028</t>
  </si>
  <si>
    <t>2021-ZA-0029</t>
  </si>
  <si>
    <t>2021-ZA-0030</t>
  </si>
  <si>
    <t>2021-ZA-0031</t>
  </si>
  <si>
    <t>2021-ZA-0032</t>
  </si>
  <si>
    <t>黄冈市黄梅县人民政府</t>
  </si>
  <si>
    <t>水田</t>
  </si>
  <si>
    <t>2021-ZA-0033</t>
  </si>
  <si>
    <t>来凤县人民政府</t>
  </si>
  <si>
    <t>2021-ZA-0034</t>
  </si>
  <si>
    <t>2021-ZA-0035</t>
  </si>
  <si>
    <t>孝感市高新技术产业开发区管理委员会</t>
  </si>
  <si>
    <t>2021-ZA-0036</t>
  </si>
  <si>
    <t>2021-ZA-0037</t>
  </si>
  <si>
    <t>2021-ZA-0038</t>
  </si>
  <si>
    <t>2021-ZA-0039</t>
  </si>
  <si>
    <t>2021-ZA-0040</t>
  </si>
  <si>
    <t>2021-ZA-0041</t>
  </si>
  <si>
    <t>2021-ZA-0042</t>
  </si>
  <si>
    <t>咸宁市嘉鱼县人民政府</t>
  </si>
  <si>
    <t>2021-ZA-0043</t>
  </si>
  <si>
    <t>潜江市人民政府</t>
  </si>
  <si>
    <t>2021-ZA-0044</t>
  </si>
  <si>
    <t>2021-ZA-0045</t>
  </si>
  <si>
    <t>2021-ZA-0046</t>
  </si>
  <si>
    <t>宜昌高新技术产业开发区管理委员会</t>
  </si>
  <si>
    <t>2021-ZA-0047</t>
  </si>
  <si>
    <t>2021-ZA-0048</t>
  </si>
  <si>
    <t>旱改水</t>
  </si>
  <si>
    <t>武汉市蔡甸区人民政府</t>
  </si>
  <si>
    <t>2021-ZA-0049</t>
  </si>
  <si>
    <t>2021-ZA-0050</t>
  </si>
  <si>
    <t>2021-ZA-0051</t>
  </si>
  <si>
    <t>2021-ZA-0052</t>
  </si>
  <si>
    <t>标的数量(亩)</t>
  </si>
  <si>
    <t>标的类型</t>
  </si>
  <si>
    <t>底价（万元/亩）</t>
  </si>
  <si>
    <t>标的状态</t>
  </si>
  <si>
    <t>成交</t>
  </si>
  <si>
    <t>流拍</t>
  </si>
  <si>
    <t>鄂州市临空经济区管理委员会</t>
    <phoneticPr fontId="2" type="noConversion"/>
  </si>
  <si>
    <t>总计</t>
    <phoneticPr fontId="2" type="noConversion"/>
  </si>
  <si>
    <t>流标</t>
    <phoneticPr fontId="2" type="noConversion"/>
  </si>
  <si>
    <t>成交</t>
    <phoneticPr fontId="2" type="noConversion"/>
  </si>
  <si>
    <t>数量（亩）</t>
    <phoneticPr fontId="2" type="noConversion"/>
  </si>
  <si>
    <t>15个</t>
    <phoneticPr fontId="2" type="noConversion"/>
  </si>
  <si>
    <t>2021年度湖北省第一批次补充耕地指标交易竞价结果</t>
    <phoneticPr fontId="2" type="noConversion"/>
  </si>
  <si>
    <t>成交总价    （万元/亩）</t>
    <phoneticPr fontId="2" type="noConversion"/>
  </si>
  <si>
    <t>成交单价    （元/亩）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</si>
</sst>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0000_ "/>
    <numFmt numFmtId="177" formatCode="0.00_ "/>
    <numFmt numFmtId="178" formatCode="0_ "/>
  </numFmts>
  <fonts count="5" x14ac:knownFonts="1">
    <font>
      <sz val="11"/>
      <color theme="1"/>
      <name val="宋体"/>
      <family val="2"/>
      <charset val="134"/>
    </font>
    <font>
      <sz val="11"/>
      <color rgb="FF666666"/>
      <name val="微软雅黑"/>
      <family val="2"/>
      <charset val="134"/>
    </font>
    <font>
      <sz val="9"/>
      <name val="宋体"/>
      <family val="2"/>
      <charset val="134"/>
    </font>
    <font>
      <sz val="14"/>
      <name val="宋体"/>
      <family val="3"/>
      <charset val="134"/>
    </font>
    <font>
      <sz val="1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8FCFF"/>
        <bgColor indexed="64"/>
      </patternFill>
    </fill>
  </fills>
  <borders count="6">
    <border>
      <left/>
      <right/>
      <top/>
      <bottom/>
      <diagonal/>
    </border>
    <border>
      <left style="medium">
        <color rgb="FFBEBEBE"/>
      </left>
      <right style="medium">
        <color rgb="FFBEBEBE"/>
      </right>
      <top style="medium">
        <color rgb="FFBEBEBE"/>
      </top>
      <bottom style="medium">
        <color rgb="FFBEBEBE"/>
      </bottom>
      <diagonal/>
    </border>
    <border>
      <left style="medium">
        <color rgb="FFBEBEBE"/>
      </left>
      <right style="medium">
        <color rgb="FFBEBEBE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>
      <alignment vertical="center"/>
    </xf>
    <xf numFmtId="177" fontId="1" fillId="0" borderId="0" xfId="0" applyNumberFormat="1" applyFont="1" applyAlignment="1">
      <alignment horizontal="center" vertical="center" wrapText="1"/>
    </xf>
    <xf numFmtId="177" fontId="0" fillId="0" borderId="0" xfId="0" applyNumberFormat="1">
      <alignment vertical="center"/>
    </xf>
    <xf numFmtId="178" fontId="1" fillId="0" borderId="0" xfId="0" applyNumberFormat="1" applyFont="1" applyAlignment="1">
      <alignment horizontal="center" vertical="center" wrapText="1"/>
    </xf>
    <xf numFmtId="178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8" fontId="4" fillId="0" borderId="3" xfId="0" applyNumberFormat="1" applyFont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78" fontId="4" fillId="0" borderId="0" xfId="0" applyNumberFormat="1" applyFont="1" applyBorder="1" applyAlignment="1">
      <alignment horizontal="center" vertical="center" wrapText="1"/>
    </xf>
    <xf numFmtId="177" fontId="4" fillId="0" borderId="0" xfId="0" applyNumberFormat="1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8" fontId="4" fillId="0" borderId="4" xfId="0" applyNumberFormat="1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78" fontId="4" fillId="0" borderId="5" xfId="0" applyNumberFormat="1" applyFont="1" applyBorder="1" applyAlignment="1">
      <alignment horizontal="center" vertical="center" wrapText="1"/>
    </xf>
    <xf numFmtId="177" fontId="4" fillId="0" borderId="5" xfId="0" applyNumberFormat="1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abSelected="1" workbookViewId="0">
      <pane xSplit="2" ySplit="2" topLeftCell="C3" activePane="bottomRight" state="frozen"/>
      <selection pane="topRight" activeCell="C1" sqref="C1"/>
      <selection pane="bottomLeft" activeCell="A2" sqref="A2"/>
      <selection pane="bottomRight" activeCell="F61" sqref="F61"/>
    </sheetView>
  </sheetViews>
  <sheetFormatPr defaultRowHeight="24.95" customHeight="1" x14ac:dyDescent="0.15"/>
  <cols>
    <col min="1" max="1" width="15.25" bestFit="1" customWidth="1"/>
    <col min="2" max="2" width="25" customWidth="1"/>
    <col min="3" max="3" width="7.875" customWidth="1"/>
    <col min="4" max="4" width="12.375" style="8" customWidth="1"/>
    <col min="5" max="5" width="11.625" style="6" customWidth="1"/>
    <col min="6" max="6" width="14.875" style="4" customWidth="1"/>
    <col min="7" max="7" width="23.25" customWidth="1"/>
    <col min="8" max="17" width="27.625" customWidth="1"/>
  </cols>
  <sheetData>
    <row r="1" spans="1:7" ht="30" customHeight="1" x14ac:dyDescent="0.15">
      <c r="A1" s="28" t="s">
        <v>105</v>
      </c>
      <c r="B1" s="28"/>
      <c r="C1" s="28"/>
      <c r="D1" s="28"/>
      <c r="E1" s="28"/>
      <c r="F1" s="28"/>
      <c r="G1" s="28"/>
    </row>
    <row r="2" spans="1:7" ht="30" customHeight="1" x14ac:dyDescent="0.15">
      <c r="A2" s="19" t="s">
        <v>0</v>
      </c>
      <c r="B2" s="19" t="s">
        <v>1</v>
      </c>
      <c r="C2" s="19" t="s">
        <v>2</v>
      </c>
      <c r="D2" s="20" t="s">
        <v>107</v>
      </c>
      <c r="E2" s="21" t="s">
        <v>103</v>
      </c>
      <c r="F2" s="22" t="s">
        <v>106</v>
      </c>
      <c r="G2" s="19" t="s">
        <v>6</v>
      </c>
    </row>
    <row r="3" spans="1:7" s="27" customFormat="1" ht="30" customHeight="1" x14ac:dyDescent="0.15">
      <c r="A3" s="11" t="s">
        <v>7</v>
      </c>
      <c r="B3" s="11" t="s">
        <v>8</v>
      </c>
      <c r="C3" s="11" t="s">
        <v>9</v>
      </c>
      <c r="D3" s="12">
        <v>131012</v>
      </c>
      <c r="E3" s="13">
        <v>206.07</v>
      </c>
      <c r="F3" s="14">
        <v>2699.7642839999999</v>
      </c>
      <c r="G3" s="11" t="s">
        <v>10</v>
      </c>
    </row>
    <row r="4" spans="1:7" ht="30" customHeight="1" x14ac:dyDescent="0.15">
      <c r="A4" s="23" t="s">
        <v>11</v>
      </c>
      <c r="B4" s="23" t="s">
        <v>12</v>
      </c>
      <c r="C4" s="23" t="s">
        <v>9</v>
      </c>
      <c r="D4" s="24">
        <v>151111</v>
      </c>
      <c r="E4" s="25">
        <v>75.36</v>
      </c>
      <c r="F4" s="26">
        <v>1138.772496</v>
      </c>
      <c r="G4" s="23" t="s">
        <v>13</v>
      </c>
    </row>
    <row r="5" spans="1:7" ht="30" customHeight="1" x14ac:dyDescent="0.15">
      <c r="A5" s="11" t="s">
        <v>14</v>
      </c>
      <c r="B5" s="11" t="s">
        <v>15</v>
      </c>
      <c r="C5" s="11" t="s">
        <v>9</v>
      </c>
      <c r="D5" s="12">
        <v>130511</v>
      </c>
      <c r="E5" s="13">
        <v>344.25</v>
      </c>
      <c r="F5" s="14">
        <v>4492.8411749999996</v>
      </c>
      <c r="G5" s="11" t="s">
        <v>99</v>
      </c>
    </row>
    <row r="6" spans="1:7" ht="30" customHeight="1" x14ac:dyDescent="0.15">
      <c r="A6" s="11" t="s">
        <v>16</v>
      </c>
      <c r="B6" s="11" t="s">
        <v>17</v>
      </c>
      <c r="C6" s="11" t="s">
        <v>9</v>
      </c>
      <c r="D6" s="12">
        <v>155111</v>
      </c>
      <c r="E6" s="13">
        <v>502.79</v>
      </c>
      <c r="F6" s="14">
        <v>7798.8259690000004</v>
      </c>
      <c r="G6" s="11" t="s">
        <v>18</v>
      </c>
    </row>
    <row r="7" spans="1:7" ht="30" customHeight="1" x14ac:dyDescent="0.15">
      <c r="A7" s="11" t="s">
        <v>19</v>
      </c>
      <c r="B7" s="11" t="s">
        <v>20</v>
      </c>
      <c r="C7" s="11" t="s">
        <v>9</v>
      </c>
      <c r="D7" s="12" t="s">
        <v>21</v>
      </c>
      <c r="E7" s="13">
        <v>500</v>
      </c>
      <c r="F7" s="14" t="s">
        <v>21</v>
      </c>
      <c r="G7" s="11" t="s">
        <v>22</v>
      </c>
    </row>
    <row r="8" spans="1:7" ht="30" customHeight="1" x14ac:dyDescent="0.15">
      <c r="A8" s="11" t="s">
        <v>23</v>
      </c>
      <c r="B8" s="11" t="s">
        <v>24</v>
      </c>
      <c r="C8" s="11" t="s">
        <v>9</v>
      </c>
      <c r="D8" s="12">
        <v>130299</v>
      </c>
      <c r="E8" s="13">
        <v>750</v>
      </c>
      <c r="F8" s="14">
        <v>9772.4249999999993</v>
      </c>
      <c r="G8" s="11" t="s">
        <v>25</v>
      </c>
    </row>
    <row r="9" spans="1:7" ht="30" customHeight="1" x14ac:dyDescent="0.15">
      <c r="A9" s="11" t="s">
        <v>26</v>
      </c>
      <c r="B9" s="11" t="s">
        <v>24</v>
      </c>
      <c r="C9" s="11" t="s">
        <v>9</v>
      </c>
      <c r="D9" s="12">
        <v>139997</v>
      </c>
      <c r="E9" s="13">
        <v>750</v>
      </c>
      <c r="F9" s="14">
        <v>10499.775</v>
      </c>
      <c r="G9" s="11" t="s">
        <v>27</v>
      </c>
    </row>
    <row r="10" spans="1:7" ht="30" customHeight="1" x14ac:dyDescent="0.15">
      <c r="A10" s="11" t="s">
        <v>28</v>
      </c>
      <c r="B10" s="11" t="s">
        <v>29</v>
      </c>
      <c r="C10" s="11" t="s">
        <v>9</v>
      </c>
      <c r="D10" s="12" t="s">
        <v>21</v>
      </c>
      <c r="E10" s="13">
        <v>334.95</v>
      </c>
      <c r="F10" s="14" t="s">
        <v>21</v>
      </c>
      <c r="G10" s="11" t="s">
        <v>22</v>
      </c>
    </row>
    <row r="11" spans="1:7" ht="30" customHeight="1" x14ac:dyDescent="0.15">
      <c r="A11" s="11" t="s">
        <v>30</v>
      </c>
      <c r="B11" s="11" t="s">
        <v>29</v>
      </c>
      <c r="C11" s="11" t="s">
        <v>9</v>
      </c>
      <c r="D11" s="12" t="s">
        <v>21</v>
      </c>
      <c r="E11" s="13">
        <v>665.05</v>
      </c>
      <c r="F11" s="14" t="s">
        <v>21</v>
      </c>
      <c r="G11" s="11" t="s">
        <v>22</v>
      </c>
    </row>
    <row r="12" spans="1:7" ht="30" customHeight="1" x14ac:dyDescent="0.15">
      <c r="A12" s="11" t="s">
        <v>31</v>
      </c>
      <c r="B12" s="11" t="s">
        <v>32</v>
      </c>
      <c r="C12" s="11" t="s">
        <v>9</v>
      </c>
      <c r="D12" s="12">
        <v>131111</v>
      </c>
      <c r="E12" s="13">
        <v>972.89</v>
      </c>
      <c r="F12" s="14">
        <v>12755.658079000001</v>
      </c>
      <c r="G12" s="11" t="s">
        <v>33</v>
      </c>
    </row>
    <row r="13" spans="1:7" ht="30" customHeight="1" x14ac:dyDescent="0.15">
      <c r="A13" s="11" t="s">
        <v>34</v>
      </c>
      <c r="B13" s="11" t="s">
        <v>32</v>
      </c>
      <c r="C13" s="11" t="s">
        <v>9</v>
      </c>
      <c r="D13" s="12">
        <v>130012</v>
      </c>
      <c r="E13" s="13">
        <v>641.71</v>
      </c>
      <c r="F13" s="14">
        <v>8343.0000519999994</v>
      </c>
      <c r="G13" s="11" t="s">
        <v>10</v>
      </c>
    </row>
    <row r="14" spans="1:7" ht="30" customHeight="1" x14ac:dyDescent="0.15">
      <c r="A14" s="11" t="s">
        <v>35</v>
      </c>
      <c r="B14" s="11" t="s">
        <v>36</v>
      </c>
      <c r="C14" s="11" t="s">
        <v>9</v>
      </c>
      <c r="D14" s="12" t="s">
        <v>21</v>
      </c>
      <c r="E14" s="13">
        <v>800</v>
      </c>
      <c r="F14" s="14" t="s">
        <v>21</v>
      </c>
      <c r="G14" s="11" t="s">
        <v>22</v>
      </c>
    </row>
    <row r="15" spans="1:7" ht="30" customHeight="1" x14ac:dyDescent="0.15">
      <c r="A15" s="11" t="s">
        <v>37</v>
      </c>
      <c r="B15" s="11" t="s">
        <v>38</v>
      </c>
      <c r="C15" s="11" t="s">
        <v>9</v>
      </c>
      <c r="D15" s="12" t="s">
        <v>21</v>
      </c>
      <c r="E15" s="13">
        <v>577.07000000000005</v>
      </c>
      <c r="F15" s="14" t="s">
        <v>21</v>
      </c>
      <c r="G15" s="11" t="s">
        <v>22</v>
      </c>
    </row>
    <row r="16" spans="1:7" ht="30" customHeight="1" x14ac:dyDescent="0.15">
      <c r="A16" s="11" t="s">
        <v>39</v>
      </c>
      <c r="B16" s="11" t="s">
        <v>38</v>
      </c>
      <c r="C16" s="11" t="s">
        <v>9</v>
      </c>
      <c r="D16" s="12" t="s">
        <v>21</v>
      </c>
      <c r="E16" s="13">
        <v>421.84</v>
      </c>
      <c r="F16" s="14" t="s">
        <v>21</v>
      </c>
      <c r="G16" s="11" t="s">
        <v>22</v>
      </c>
    </row>
    <row r="17" spans="1:7" ht="30" customHeight="1" x14ac:dyDescent="0.15">
      <c r="A17" s="11" t="s">
        <v>40</v>
      </c>
      <c r="B17" s="11" t="s">
        <v>41</v>
      </c>
      <c r="C17" s="11" t="s">
        <v>9</v>
      </c>
      <c r="D17" s="12">
        <v>156011</v>
      </c>
      <c r="E17" s="13">
        <v>300</v>
      </c>
      <c r="F17" s="14">
        <v>4680.33</v>
      </c>
      <c r="G17" s="11" t="s">
        <v>42</v>
      </c>
    </row>
    <row r="18" spans="1:7" ht="30" customHeight="1" x14ac:dyDescent="0.15">
      <c r="A18" s="11" t="s">
        <v>43</v>
      </c>
      <c r="B18" s="11" t="s">
        <v>44</v>
      </c>
      <c r="C18" s="11" t="s">
        <v>9</v>
      </c>
      <c r="D18" s="12">
        <v>130511</v>
      </c>
      <c r="E18" s="13">
        <v>273.06</v>
      </c>
      <c r="F18" s="14">
        <v>3563.7333659999999</v>
      </c>
      <c r="G18" s="11" t="s">
        <v>42</v>
      </c>
    </row>
    <row r="19" spans="1:7" ht="30" customHeight="1" x14ac:dyDescent="0.15">
      <c r="A19" s="11" t="s">
        <v>45</v>
      </c>
      <c r="B19" s="11" t="s">
        <v>44</v>
      </c>
      <c r="C19" s="11" t="s">
        <v>9</v>
      </c>
      <c r="D19" s="12">
        <v>130012</v>
      </c>
      <c r="E19" s="13">
        <v>354.17</v>
      </c>
      <c r="F19" s="14">
        <v>4604.6350039999998</v>
      </c>
      <c r="G19" s="11" t="s">
        <v>10</v>
      </c>
    </row>
    <row r="20" spans="1:7" ht="30" customHeight="1" x14ac:dyDescent="0.15">
      <c r="A20" s="11" t="s">
        <v>46</v>
      </c>
      <c r="B20" s="11" t="s">
        <v>47</v>
      </c>
      <c r="C20" s="11" t="s">
        <v>9</v>
      </c>
      <c r="D20" s="12" t="s">
        <v>21</v>
      </c>
      <c r="E20" s="13">
        <v>450</v>
      </c>
      <c r="F20" s="14" t="s">
        <v>21</v>
      </c>
      <c r="G20" s="11" t="s">
        <v>22</v>
      </c>
    </row>
    <row r="21" spans="1:7" ht="30" customHeight="1" x14ac:dyDescent="0.15">
      <c r="A21" s="11" t="s">
        <v>48</v>
      </c>
      <c r="B21" s="11" t="s">
        <v>49</v>
      </c>
      <c r="C21" s="11" t="s">
        <v>9</v>
      </c>
      <c r="D21" s="12">
        <v>151111</v>
      </c>
      <c r="E21" s="13">
        <v>548.48</v>
      </c>
      <c r="F21" s="14">
        <v>8288.1361280000001</v>
      </c>
      <c r="G21" s="11" t="s">
        <v>13</v>
      </c>
    </row>
    <row r="22" spans="1:7" ht="30" customHeight="1" x14ac:dyDescent="0.15">
      <c r="A22" s="11" t="s">
        <v>50</v>
      </c>
      <c r="B22" s="11" t="s">
        <v>49</v>
      </c>
      <c r="C22" s="11" t="s">
        <v>9</v>
      </c>
      <c r="D22" s="12">
        <v>151111</v>
      </c>
      <c r="E22" s="13">
        <v>629.96</v>
      </c>
      <c r="F22" s="14">
        <v>9519.3885559999999</v>
      </c>
      <c r="G22" s="11" t="s">
        <v>13</v>
      </c>
    </row>
    <row r="23" spans="1:7" ht="30" customHeight="1" x14ac:dyDescent="0.15">
      <c r="A23" s="11" t="s">
        <v>51</v>
      </c>
      <c r="B23" s="11" t="s">
        <v>49</v>
      </c>
      <c r="C23" s="11" t="s">
        <v>9</v>
      </c>
      <c r="D23" s="12">
        <v>151111</v>
      </c>
      <c r="E23" s="13">
        <v>632.38</v>
      </c>
      <c r="F23" s="14">
        <v>9555.957418</v>
      </c>
      <c r="G23" s="11" t="s">
        <v>13</v>
      </c>
    </row>
    <row r="24" spans="1:7" ht="30" customHeight="1" x14ac:dyDescent="0.15">
      <c r="A24" s="11" t="s">
        <v>52</v>
      </c>
      <c r="B24" s="11" t="s">
        <v>49</v>
      </c>
      <c r="C24" s="11" t="s">
        <v>9</v>
      </c>
      <c r="D24" s="12">
        <v>151111</v>
      </c>
      <c r="E24" s="13">
        <v>461.86</v>
      </c>
      <c r="F24" s="14">
        <v>6979.2126459999999</v>
      </c>
      <c r="G24" s="11" t="s">
        <v>13</v>
      </c>
    </row>
    <row r="25" spans="1:7" ht="30" customHeight="1" x14ac:dyDescent="0.15">
      <c r="A25" s="11" t="s">
        <v>53</v>
      </c>
      <c r="B25" s="11" t="s">
        <v>49</v>
      </c>
      <c r="C25" s="11" t="s">
        <v>9</v>
      </c>
      <c r="D25" s="12" t="s">
        <v>21</v>
      </c>
      <c r="E25" s="13">
        <v>590.37</v>
      </c>
      <c r="F25" s="14" t="s">
        <v>21</v>
      </c>
      <c r="G25" s="11" t="s">
        <v>22</v>
      </c>
    </row>
    <row r="26" spans="1:7" ht="30" customHeight="1" x14ac:dyDescent="0.15">
      <c r="A26" s="11" t="s">
        <v>54</v>
      </c>
      <c r="B26" s="11" t="s">
        <v>49</v>
      </c>
      <c r="C26" s="11" t="s">
        <v>9</v>
      </c>
      <c r="D26" s="12">
        <v>181111</v>
      </c>
      <c r="E26" s="13">
        <v>1000</v>
      </c>
      <c r="F26" s="14">
        <v>18111.099999999999</v>
      </c>
      <c r="G26" s="11" t="s">
        <v>13</v>
      </c>
    </row>
    <row r="27" spans="1:7" ht="30" customHeight="1" x14ac:dyDescent="0.15">
      <c r="A27" s="11" t="s">
        <v>55</v>
      </c>
      <c r="B27" s="11" t="s">
        <v>49</v>
      </c>
      <c r="C27" s="11" t="s">
        <v>9</v>
      </c>
      <c r="D27" s="12" t="s">
        <v>21</v>
      </c>
      <c r="E27" s="13">
        <v>558.5</v>
      </c>
      <c r="F27" s="14" t="s">
        <v>21</v>
      </c>
      <c r="G27" s="11" t="s">
        <v>22</v>
      </c>
    </row>
    <row r="28" spans="1:7" ht="30" customHeight="1" x14ac:dyDescent="0.15">
      <c r="A28" s="11" t="s">
        <v>56</v>
      </c>
      <c r="B28" s="11" t="s">
        <v>49</v>
      </c>
      <c r="C28" s="11" t="s">
        <v>9</v>
      </c>
      <c r="D28" s="12">
        <v>181111</v>
      </c>
      <c r="E28" s="13">
        <v>1000</v>
      </c>
      <c r="F28" s="14">
        <v>18111.099999999999</v>
      </c>
      <c r="G28" s="11" t="s">
        <v>13</v>
      </c>
    </row>
    <row r="29" spans="1:7" ht="30" customHeight="1" x14ac:dyDescent="0.15">
      <c r="A29" s="11" t="s">
        <v>57</v>
      </c>
      <c r="B29" s="11" t="s">
        <v>58</v>
      </c>
      <c r="C29" s="11" t="s">
        <v>9</v>
      </c>
      <c r="D29" s="12" t="s">
        <v>21</v>
      </c>
      <c r="E29" s="13">
        <v>391.8</v>
      </c>
      <c r="F29" s="14" t="s">
        <v>21</v>
      </c>
      <c r="G29" s="11" t="s">
        <v>22</v>
      </c>
    </row>
    <row r="30" spans="1:7" ht="30" customHeight="1" x14ac:dyDescent="0.15">
      <c r="A30" s="11" t="s">
        <v>59</v>
      </c>
      <c r="B30" s="11" t="s">
        <v>58</v>
      </c>
      <c r="C30" s="11" t="s">
        <v>9</v>
      </c>
      <c r="D30" s="12" t="s">
        <v>21</v>
      </c>
      <c r="E30" s="13">
        <v>184.95</v>
      </c>
      <c r="F30" s="14" t="s">
        <v>21</v>
      </c>
      <c r="G30" s="11" t="s">
        <v>22</v>
      </c>
    </row>
    <row r="31" spans="1:7" ht="30" customHeight="1" x14ac:dyDescent="0.15">
      <c r="A31" s="11" t="s">
        <v>60</v>
      </c>
      <c r="B31" s="11" t="s">
        <v>58</v>
      </c>
      <c r="C31" s="11" t="s">
        <v>9</v>
      </c>
      <c r="D31" s="12" t="s">
        <v>21</v>
      </c>
      <c r="E31" s="13">
        <v>262.35000000000002</v>
      </c>
      <c r="F31" s="14" t="s">
        <v>21</v>
      </c>
      <c r="G31" s="11" t="s">
        <v>22</v>
      </c>
    </row>
    <row r="32" spans="1:7" ht="30" customHeight="1" x14ac:dyDescent="0.15">
      <c r="A32" s="11" t="s">
        <v>61</v>
      </c>
      <c r="B32" s="11" t="s">
        <v>58</v>
      </c>
      <c r="C32" s="11" t="s">
        <v>9</v>
      </c>
      <c r="D32" s="12" t="s">
        <v>21</v>
      </c>
      <c r="E32" s="13">
        <v>440.85</v>
      </c>
      <c r="F32" s="14" t="s">
        <v>21</v>
      </c>
      <c r="G32" s="11" t="s">
        <v>22</v>
      </c>
    </row>
    <row r="33" spans="1:7" ht="30" customHeight="1" x14ac:dyDescent="0.15">
      <c r="A33" s="11" t="s">
        <v>62</v>
      </c>
      <c r="B33" s="11" t="s">
        <v>58</v>
      </c>
      <c r="C33" s="11" t="s">
        <v>9</v>
      </c>
      <c r="D33" s="12" t="s">
        <v>21</v>
      </c>
      <c r="E33" s="13">
        <v>220.05</v>
      </c>
      <c r="F33" s="14" t="s">
        <v>21</v>
      </c>
      <c r="G33" s="11" t="s">
        <v>22</v>
      </c>
    </row>
    <row r="34" spans="1:7" ht="30" customHeight="1" x14ac:dyDescent="0.15">
      <c r="A34" s="11" t="s">
        <v>63</v>
      </c>
      <c r="B34" s="11" t="s">
        <v>64</v>
      </c>
      <c r="C34" s="11" t="s">
        <v>65</v>
      </c>
      <c r="D34" s="12">
        <v>210011</v>
      </c>
      <c r="E34" s="13">
        <v>150</v>
      </c>
      <c r="F34" s="14">
        <v>3150.165</v>
      </c>
      <c r="G34" s="11" t="s">
        <v>42</v>
      </c>
    </row>
    <row r="35" spans="1:7" ht="30" customHeight="1" x14ac:dyDescent="0.15">
      <c r="A35" s="11" t="s">
        <v>66</v>
      </c>
      <c r="B35" s="11" t="s">
        <v>29</v>
      </c>
      <c r="C35" s="11" t="s">
        <v>65</v>
      </c>
      <c r="D35" s="12">
        <v>200011</v>
      </c>
      <c r="E35" s="13">
        <v>120</v>
      </c>
      <c r="F35" s="14">
        <v>2400.1320000000001</v>
      </c>
      <c r="G35" s="11" t="s">
        <v>67</v>
      </c>
    </row>
    <row r="36" spans="1:7" ht="30" customHeight="1" x14ac:dyDescent="0.15">
      <c r="A36" s="11" t="s">
        <v>68</v>
      </c>
      <c r="B36" s="11" t="s">
        <v>8</v>
      </c>
      <c r="C36" s="11" t="s">
        <v>65</v>
      </c>
      <c r="D36" s="12">
        <v>240011</v>
      </c>
      <c r="E36" s="13">
        <v>374.9</v>
      </c>
      <c r="F36" s="14">
        <v>8998.0123899999999</v>
      </c>
      <c r="G36" s="11" t="s">
        <v>42</v>
      </c>
    </row>
    <row r="37" spans="1:7" ht="30" customHeight="1" x14ac:dyDescent="0.15">
      <c r="A37" s="11" t="s">
        <v>69</v>
      </c>
      <c r="B37" s="11" t="s">
        <v>8</v>
      </c>
      <c r="C37" s="11" t="s">
        <v>65</v>
      </c>
      <c r="D37" s="12">
        <v>200112</v>
      </c>
      <c r="E37" s="13">
        <v>297.93</v>
      </c>
      <c r="F37" s="14">
        <v>5961.9368160000004</v>
      </c>
      <c r="G37" s="11" t="s">
        <v>70</v>
      </c>
    </row>
    <row r="38" spans="1:7" ht="30" customHeight="1" x14ac:dyDescent="0.15">
      <c r="A38" s="11" t="s">
        <v>71</v>
      </c>
      <c r="B38" s="11" t="s">
        <v>8</v>
      </c>
      <c r="C38" s="11" t="s">
        <v>65</v>
      </c>
      <c r="D38" s="12" t="s">
        <v>21</v>
      </c>
      <c r="E38" s="13">
        <v>188.68</v>
      </c>
      <c r="F38" s="14" t="s">
        <v>21</v>
      </c>
      <c r="G38" s="11" t="s">
        <v>22</v>
      </c>
    </row>
    <row r="39" spans="1:7" ht="30" customHeight="1" x14ac:dyDescent="0.15">
      <c r="A39" s="11" t="s">
        <v>72</v>
      </c>
      <c r="B39" s="11" t="s">
        <v>12</v>
      </c>
      <c r="C39" s="11" t="s">
        <v>65</v>
      </c>
      <c r="D39" s="12">
        <v>599997</v>
      </c>
      <c r="E39" s="13">
        <v>449.58</v>
      </c>
      <c r="F39" s="14">
        <v>26974.665126</v>
      </c>
      <c r="G39" s="11" t="s">
        <v>27</v>
      </c>
    </row>
    <row r="40" spans="1:7" ht="30" customHeight="1" x14ac:dyDescent="0.15">
      <c r="A40" s="11" t="s">
        <v>73</v>
      </c>
      <c r="B40" s="11" t="s">
        <v>12</v>
      </c>
      <c r="C40" s="11" t="s">
        <v>65</v>
      </c>
      <c r="D40" s="12">
        <v>599997</v>
      </c>
      <c r="E40" s="13">
        <v>495.05</v>
      </c>
      <c r="F40" s="14">
        <v>29702.851484999999</v>
      </c>
      <c r="G40" s="11" t="s">
        <v>27</v>
      </c>
    </row>
    <row r="41" spans="1:7" ht="30" customHeight="1" x14ac:dyDescent="0.15">
      <c r="A41" s="11" t="s">
        <v>74</v>
      </c>
      <c r="B41" s="11" t="s">
        <v>15</v>
      </c>
      <c r="C41" s="11" t="s">
        <v>65</v>
      </c>
      <c r="D41" s="12">
        <v>200511</v>
      </c>
      <c r="E41" s="13">
        <v>156.99</v>
      </c>
      <c r="F41" s="14">
        <v>3147.822189</v>
      </c>
      <c r="G41" s="11" t="s">
        <v>99</v>
      </c>
    </row>
    <row r="42" spans="1:7" ht="30" customHeight="1" x14ac:dyDescent="0.15">
      <c r="A42" s="11" t="s">
        <v>75</v>
      </c>
      <c r="B42" s="11" t="s">
        <v>15</v>
      </c>
      <c r="C42" s="11" t="s">
        <v>65</v>
      </c>
      <c r="D42" s="12">
        <v>599997</v>
      </c>
      <c r="E42" s="13">
        <v>428.05</v>
      </c>
      <c r="F42" s="14">
        <v>25682.871585000001</v>
      </c>
      <c r="G42" s="11" t="s">
        <v>33</v>
      </c>
    </row>
    <row r="43" spans="1:7" ht="30" customHeight="1" x14ac:dyDescent="0.15">
      <c r="A43" s="11" t="s">
        <v>76</v>
      </c>
      <c r="B43" s="11" t="s">
        <v>15</v>
      </c>
      <c r="C43" s="11" t="s">
        <v>65</v>
      </c>
      <c r="D43" s="12">
        <v>300012</v>
      </c>
      <c r="E43" s="13">
        <v>127.37</v>
      </c>
      <c r="F43" s="14">
        <v>3821.2528440000001</v>
      </c>
      <c r="G43" s="11" t="s">
        <v>10</v>
      </c>
    </row>
    <row r="44" spans="1:7" ht="30" customHeight="1" x14ac:dyDescent="0.15">
      <c r="A44" s="11" t="s">
        <v>77</v>
      </c>
      <c r="B44" s="11" t="s">
        <v>78</v>
      </c>
      <c r="C44" s="11" t="s">
        <v>65</v>
      </c>
      <c r="D44" s="12">
        <v>599997</v>
      </c>
      <c r="E44" s="13">
        <v>594.21</v>
      </c>
      <c r="F44" s="14">
        <v>35652.421736999997</v>
      </c>
      <c r="G44" s="11" t="s">
        <v>27</v>
      </c>
    </row>
    <row r="45" spans="1:7" ht="30" customHeight="1" x14ac:dyDescent="0.15">
      <c r="A45" s="11" t="s">
        <v>79</v>
      </c>
      <c r="B45" s="11" t="s">
        <v>80</v>
      </c>
      <c r="C45" s="11" t="s">
        <v>65</v>
      </c>
      <c r="D45" s="12">
        <v>300012</v>
      </c>
      <c r="E45" s="13">
        <v>311.14</v>
      </c>
      <c r="F45" s="14">
        <v>9334.5733679999994</v>
      </c>
      <c r="G45" s="11" t="s">
        <v>10</v>
      </c>
    </row>
    <row r="46" spans="1:7" ht="30" customHeight="1" x14ac:dyDescent="0.15">
      <c r="A46" s="11" t="s">
        <v>81</v>
      </c>
      <c r="B46" s="11" t="s">
        <v>80</v>
      </c>
      <c r="C46" s="11" t="s">
        <v>65</v>
      </c>
      <c r="D46" s="12">
        <v>301111</v>
      </c>
      <c r="E46" s="13">
        <v>535.14</v>
      </c>
      <c r="F46" s="14">
        <v>16113.654054000001</v>
      </c>
      <c r="G46" s="11" t="s">
        <v>13</v>
      </c>
    </row>
    <row r="47" spans="1:7" ht="30" customHeight="1" x14ac:dyDescent="0.15">
      <c r="A47" s="11" t="s">
        <v>82</v>
      </c>
      <c r="B47" s="11" t="s">
        <v>80</v>
      </c>
      <c r="C47" s="11" t="s">
        <v>65</v>
      </c>
      <c r="D47" s="12">
        <v>200499</v>
      </c>
      <c r="E47" s="13">
        <v>221.32</v>
      </c>
      <c r="F47" s="14">
        <v>4437.4438680000003</v>
      </c>
      <c r="G47" s="11" t="s">
        <v>25</v>
      </c>
    </row>
    <row r="48" spans="1:7" ht="30" customHeight="1" x14ac:dyDescent="0.15">
      <c r="A48" s="11" t="s">
        <v>83</v>
      </c>
      <c r="B48" s="11" t="s">
        <v>80</v>
      </c>
      <c r="C48" s="11" t="s">
        <v>65</v>
      </c>
      <c r="D48" s="12">
        <v>240099</v>
      </c>
      <c r="E48" s="13">
        <v>527.42999999999995</v>
      </c>
      <c r="F48" s="14">
        <v>12663.541557</v>
      </c>
      <c r="G48" s="11" t="s">
        <v>84</v>
      </c>
    </row>
    <row r="49" spans="1:7" ht="30" customHeight="1" x14ac:dyDescent="0.15">
      <c r="A49" s="11" t="s">
        <v>85</v>
      </c>
      <c r="B49" s="11" t="s">
        <v>80</v>
      </c>
      <c r="C49" s="11" t="s">
        <v>65</v>
      </c>
      <c r="D49" s="12">
        <v>599997</v>
      </c>
      <c r="E49" s="13">
        <v>407.07</v>
      </c>
      <c r="F49" s="14">
        <v>24424.077879</v>
      </c>
      <c r="G49" s="11" t="s">
        <v>33</v>
      </c>
    </row>
    <row r="50" spans="1:7" ht="30" customHeight="1" x14ac:dyDescent="0.15">
      <c r="A50" s="11" t="s">
        <v>86</v>
      </c>
      <c r="B50" s="11" t="s">
        <v>49</v>
      </c>
      <c r="C50" s="11" t="s">
        <v>87</v>
      </c>
      <c r="D50" s="12">
        <v>98999</v>
      </c>
      <c r="E50" s="13">
        <v>265.08</v>
      </c>
      <c r="F50" s="14">
        <v>2624.265492</v>
      </c>
      <c r="G50" s="11" t="s">
        <v>88</v>
      </c>
    </row>
    <row r="51" spans="1:7" ht="30" customHeight="1" x14ac:dyDescent="0.15">
      <c r="A51" s="11" t="s">
        <v>89</v>
      </c>
      <c r="B51" s="11" t="s">
        <v>49</v>
      </c>
      <c r="C51" s="11" t="s">
        <v>87</v>
      </c>
      <c r="D51" s="12">
        <v>82999</v>
      </c>
      <c r="E51" s="13">
        <v>540.35</v>
      </c>
      <c r="F51" s="14">
        <v>4484.8509649999996</v>
      </c>
      <c r="G51" s="11" t="s">
        <v>88</v>
      </c>
    </row>
    <row r="52" spans="1:7" ht="30" customHeight="1" x14ac:dyDescent="0.15">
      <c r="A52" s="11" t="s">
        <v>90</v>
      </c>
      <c r="B52" s="11" t="s">
        <v>49</v>
      </c>
      <c r="C52" s="11" t="s">
        <v>87</v>
      </c>
      <c r="D52" s="12">
        <v>120099</v>
      </c>
      <c r="E52" s="13">
        <v>689.82</v>
      </c>
      <c r="F52" s="14">
        <v>8284.6692179999991</v>
      </c>
      <c r="G52" s="11" t="s">
        <v>84</v>
      </c>
    </row>
    <row r="53" spans="1:7" ht="30" customHeight="1" x14ac:dyDescent="0.15">
      <c r="A53" s="11" t="s">
        <v>91</v>
      </c>
      <c r="B53" s="11" t="s">
        <v>64</v>
      </c>
      <c r="C53" s="11" t="s">
        <v>87</v>
      </c>
      <c r="D53" s="12">
        <v>115099</v>
      </c>
      <c r="E53" s="13">
        <v>850</v>
      </c>
      <c r="F53" s="14">
        <v>9783.4150000000009</v>
      </c>
      <c r="G53" s="11" t="s">
        <v>84</v>
      </c>
    </row>
    <row r="54" spans="1:7" ht="30" customHeight="1" x14ac:dyDescent="0.15">
      <c r="A54" s="11" t="s">
        <v>92</v>
      </c>
      <c r="B54" s="11" t="s">
        <v>29</v>
      </c>
      <c r="C54" s="11" t="s">
        <v>87</v>
      </c>
      <c r="D54" s="12">
        <v>98999</v>
      </c>
      <c r="E54" s="13">
        <v>80.11</v>
      </c>
      <c r="F54" s="14">
        <v>793.08098900000005</v>
      </c>
      <c r="G54" s="11" t="s">
        <v>88</v>
      </c>
    </row>
    <row r="55" spans="1:7" ht="30" customHeight="1" x14ac:dyDescent="0.15">
      <c r="A55" s="15"/>
      <c r="B55" s="15"/>
      <c r="C55" s="15"/>
      <c r="D55" s="16"/>
      <c r="E55" s="17"/>
      <c r="F55" s="18"/>
      <c r="G55" s="15"/>
    </row>
    <row r="56" spans="1:7" ht="30" customHeight="1" x14ac:dyDescent="0.15"/>
    <row r="57" spans="1:7" ht="30" customHeight="1" x14ac:dyDescent="0.15"/>
    <row r="58" spans="1:7" ht="30" customHeight="1" x14ac:dyDescent="0.15"/>
    <row r="59" spans="1:7" ht="30" customHeight="1" x14ac:dyDescent="0.15"/>
    <row r="60" spans="1:7" ht="30" customHeight="1" x14ac:dyDescent="0.15"/>
    <row r="61" spans="1:7" ht="30" customHeight="1" x14ac:dyDescent="0.15"/>
    <row r="62" spans="1:7" ht="30" customHeight="1" x14ac:dyDescent="0.15"/>
    <row r="63" spans="1:7" ht="30" customHeight="1" x14ac:dyDescent="0.15"/>
    <row r="64" spans="1:7" ht="30" customHeight="1" x14ac:dyDescent="0.15"/>
  </sheetData>
  <autoFilter ref="A2:G55"/>
  <mergeCells count="1">
    <mergeCell ref="A1:G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workbookViewId="0">
      <pane xSplit="2" ySplit="1" topLeftCell="C27" activePane="bottomRight" state="frozen"/>
      <selection pane="topRight" activeCell="C1" sqref="C1"/>
      <selection pane="bottomLeft" activeCell="A2" sqref="A2"/>
      <selection pane="bottomRight" activeCell="B32" sqref="B2:B32"/>
    </sheetView>
  </sheetViews>
  <sheetFormatPr defaultRowHeight="13.5" x14ac:dyDescent="0.15"/>
  <cols>
    <col min="1" max="1" width="15.25" bestFit="1" customWidth="1"/>
    <col min="2" max="2" width="34.125" bestFit="1" customWidth="1"/>
    <col min="3" max="3" width="7.375" bestFit="1" customWidth="1"/>
    <col min="4" max="4" width="9" style="8" bestFit="1" customWidth="1"/>
    <col min="5" max="5" width="10.5" style="6" bestFit="1" customWidth="1"/>
    <col min="6" max="6" width="16.125" style="4" bestFit="1" customWidth="1"/>
    <col min="7" max="7" width="42.375" bestFit="1" customWidth="1"/>
  </cols>
  <sheetData>
    <row r="1" spans="1:7" ht="49.5" x14ac:dyDescent="0.15">
      <c r="A1" s="1" t="s">
        <v>0</v>
      </c>
      <c r="B1" s="1" t="s">
        <v>1</v>
      </c>
      <c r="C1" s="1" t="s">
        <v>2</v>
      </c>
      <c r="D1" s="7" t="s">
        <v>3</v>
      </c>
      <c r="E1" s="5" t="s">
        <v>4</v>
      </c>
      <c r="F1" s="3" t="s">
        <v>5</v>
      </c>
      <c r="G1" s="1" t="s">
        <v>6</v>
      </c>
    </row>
    <row r="2" spans="1:7" ht="16.5" x14ac:dyDescent="0.15">
      <c r="A2" s="1" t="s">
        <v>7</v>
      </c>
      <c r="B2" s="1" t="s">
        <v>8</v>
      </c>
      <c r="C2" s="1" t="s">
        <v>9</v>
      </c>
      <c r="D2" s="7">
        <v>131012</v>
      </c>
      <c r="E2" s="5">
        <v>206.07</v>
      </c>
      <c r="F2" s="3">
        <v>2699.7642839999999</v>
      </c>
      <c r="G2" s="1" t="s">
        <v>10</v>
      </c>
    </row>
    <row r="3" spans="1:7" ht="16.5" x14ac:dyDescent="0.15">
      <c r="A3" s="1" t="s">
        <v>11</v>
      </c>
      <c r="B3" s="1" t="s">
        <v>12</v>
      </c>
      <c r="C3" s="1" t="s">
        <v>9</v>
      </c>
      <c r="D3" s="7">
        <v>151111</v>
      </c>
      <c r="E3" s="5">
        <v>75.36</v>
      </c>
      <c r="F3" s="3">
        <v>1138.772496</v>
      </c>
      <c r="G3" s="1" t="s">
        <v>13</v>
      </c>
    </row>
    <row r="4" spans="1:7" ht="16.5" x14ac:dyDescent="0.15">
      <c r="A4" s="1" t="s">
        <v>14</v>
      </c>
      <c r="B4" s="1" t="s">
        <v>15</v>
      </c>
      <c r="C4" s="1" t="s">
        <v>9</v>
      </c>
      <c r="D4" s="7">
        <v>130511</v>
      </c>
      <c r="E4" s="5">
        <v>344.25</v>
      </c>
      <c r="F4" s="3">
        <v>4492.8411749999996</v>
      </c>
      <c r="G4" s="1" t="s">
        <v>99</v>
      </c>
    </row>
    <row r="5" spans="1:7" ht="16.5" x14ac:dyDescent="0.15">
      <c r="A5" s="1" t="s">
        <v>16</v>
      </c>
      <c r="B5" s="1" t="s">
        <v>17</v>
      </c>
      <c r="C5" s="1" t="s">
        <v>9</v>
      </c>
      <c r="D5" s="7">
        <v>155111</v>
      </c>
      <c r="E5" s="5">
        <v>502.79</v>
      </c>
      <c r="F5" s="3">
        <v>7798.8259690000004</v>
      </c>
      <c r="G5" s="1" t="s">
        <v>18</v>
      </c>
    </row>
    <row r="6" spans="1:7" ht="16.5" x14ac:dyDescent="0.15">
      <c r="A6" s="1" t="s">
        <v>19</v>
      </c>
      <c r="B6" s="1" t="s">
        <v>20</v>
      </c>
      <c r="C6" s="1" t="s">
        <v>9</v>
      </c>
      <c r="D6" s="7" t="s">
        <v>21</v>
      </c>
      <c r="E6" s="5">
        <v>500</v>
      </c>
      <c r="F6" s="3" t="s">
        <v>21</v>
      </c>
      <c r="G6" s="1" t="s">
        <v>22</v>
      </c>
    </row>
    <row r="7" spans="1:7" ht="16.5" x14ac:dyDescent="0.15">
      <c r="A7" s="1" t="s">
        <v>23</v>
      </c>
      <c r="B7" s="1" t="s">
        <v>24</v>
      </c>
      <c r="C7" s="1" t="s">
        <v>9</v>
      </c>
      <c r="D7" s="7">
        <v>130299</v>
      </c>
      <c r="E7" s="5">
        <v>750</v>
      </c>
      <c r="F7" s="3">
        <v>9772.4249999999993</v>
      </c>
      <c r="G7" s="1" t="s">
        <v>25</v>
      </c>
    </row>
    <row r="8" spans="1:7" ht="16.5" x14ac:dyDescent="0.15">
      <c r="A8" s="1" t="s">
        <v>26</v>
      </c>
      <c r="B8" s="1" t="s">
        <v>24</v>
      </c>
      <c r="C8" s="1" t="s">
        <v>9</v>
      </c>
      <c r="D8" s="7">
        <v>139997</v>
      </c>
      <c r="E8" s="5">
        <v>750</v>
      </c>
      <c r="F8" s="3">
        <v>10499.775</v>
      </c>
      <c r="G8" s="1" t="s">
        <v>27</v>
      </c>
    </row>
    <row r="9" spans="1:7" ht="16.5" x14ac:dyDescent="0.15">
      <c r="A9" s="1" t="s">
        <v>28</v>
      </c>
      <c r="B9" s="1" t="s">
        <v>29</v>
      </c>
      <c r="C9" s="1" t="s">
        <v>9</v>
      </c>
      <c r="D9" s="7" t="s">
        <v>21</v>
      </c>
      <c r="E9" s="5">
        <v>334.95</v>
      </c>
      <c r="F9" s="3" t="s">
        <v>21</v>
      </c>
      <c r="G9" s="1" t="s">
        <v>22</v>
      </c>
    </row>
    <row r="10" spans="1:7" ht="16.5" x14ac:dyDescent="0.15">
      <c r="A10" s="1" t="s">
        <v>30</v>
      </c>
      <c r="B10" s="1" t="s">
        <v>29</v>
      </c>
      <c r="C10" s="1" t="s">
        <v>9</v>
      </c>
      <c r="D10" s="7" t="s">
        <v>21</v>
      </c>
      <c r="E10" s="5">
        <v>665.05</v>
      </c>
      <c r="F10" s="3" t="s">
        <v>21</v>
      </c>
      <c r="G10" s="1" t="s">
        <v>22</v>
      </c>
    </row>
    <row r="11" spans="1:7" ht="16.5" x14ac:dyDescent="0.15">
      <c r="A11" s="1" t="s">
        <v>31</v>
      </c>
      <c r="B11" s="1" t="s">
        <v>32</v>
      </c>
      <c r="C11" s="1" t="s">
        <v>9</v>
      </c>
      <c r="D11" s="7">
        <v>131111</v>
      </c>
      <c r="E11" s="5">
        <v>972.89</v>
      </c>
      <c r="F11" s="3">
        <v>12755.658079000001</v>
      </c>
      <c r="G11" s="1" t="s">
        <v>33</v>
      </c>
    </row>
    <row r="12" spans="1:7" ht="16.5" x14ac:dyDescent="0.15">
      <c r="A12" s="1" t="s">
        <v>34</v>
      </c>
      <c r="B12" s="1" t="s">
        <v>32</v>
      </c>
      <c r="C12" s="1" t="s">
        <v>9</v>
      </c>
      <c r="D12" s="7">
        <v>130012</v>
      </c>
      <c r="E12" s="5">
        <v>641.71</v>
      </c>
      <c r="F12" s="3">
        <v>8343.0000519999994</v>
      </c>
      <c r="G12" s="1" t="s">
        <v>10</v>
      </c>
    </row>
    <row r="13" spans="1:7" ht="16.5" x14ac:dyDescent="0.15">
      <c r="A13" s="1" t="s">
        <v>35</v>
      </c>
      <c r="B13" s="1" t="s">
        <v>36</v>
      </c>
      <c r="C13" s="1" t="s">
        <v>9</v>
      </c>
      <c r="D13" s="7" t="s">
        <v>21</v>
      </c>
      <c r="E13" s="5">
        <v>800</v>
      </c>
      <c r="F13" s="3" t="s">
        <v>21</v>
      </c>
      <c r="G13" s="1" t="s">
        <v>22</v>
      </c>
    </row>
    <row r="14" spans="1:7" ht="16.5" x14ac:dyDescent="0.15">
      <c r="A14" s="1" t="s">
        <v>37</v>
      </c>
      <c r="B14" s="1" t="s">
        <v>38</v>
      </c>
      <c r="C14" s="1" t="s">
        <v>9</v>
      </c>
      <c r="D14" s="7" t="s">
        <v>21</v>
      </c>
      <c r="E14" s="5">
        <v>577.07000000000005</v>
      </c>
      <c r="F14" s="3" t="s">
        <v>21</v>
      </c>
      <c r="G14" s="1" t="s">
        <v>22</v>
      </c>
    </row>
    <row r="15" spans="1:7" ht="16.5" x14ac:dyDescent="0.15">
      <c r="A15" s="1" t="s">
        <v>39</v>
      </c>
      <c r="B15" s="1" t="s">
        <v>38</v>
      </c>
      <c r="C15" s="1" t="s">
        <v>9</v>
      </c>
      <c r="D15" s="7" t="s">
        <v>21</v>
      </c>
      <c r="E15" s="5">
        <v>421.84</v>
      </c>
      <c r="F15" s="3" t="s">
        <v>21</v>
      </c>
      <c r="G15" s="1" t="s">
        <v>22</v>
      </c>
    </row>
    <row r="16" spans="1:7" ht="16.5" x14ac:dyDescent="0.15">
      <c r="A16" s="1" t="s">
        <v>40</v>
      </c>
      <c r="B16" s="1" t="s">
        <v>41</v>
      </c>
      <c r="C16" s="1" t="s">
        <v>9</v>
      </c>
      <c r="D16" s="7">
        <v>156011</v>
      </c>
      <c r="E16" s="5">
        <v>300</v>
      </c>
      <c r="F16" s="3">
        <v>4680.33</v>
      </c>
      <c r="G16" s="1" t="s">
        <v>42</v>
      </c>
    </row>
    <row r="17" spans="1:7" ht="16.5" x14ac:dyDescent="0.15">
      <c r="A17" s="1" t="s">
        <v>43</v>
      </c>
      <c r="B17" s="1" t="s">
        <v>44</v>
      </c>
      <c r="C17" s="1" t="s">
        <v>9</v>
      </c>
      <c r="D17" s="7">
        <v>130511</v>
      </c>
      <c r="E17" s="5">
        <v>273.06</v>
      </c>
      <c r="F17" s="3">
        <v>3563.7333659999999</v>
      </c>
      <c r="G17" s="1" t="s">
        <v>42</v>
      </c>
    </row>
    <row r="18" spans="1:7" ht="16.5" x14ac:dyDescent="0.15">
      <c r="A18" s="1" t="s">
        <v>45</v>
      </c>
      <c r="B18" s="1" t="s">
        <v>44</v>
      </c>
      <c r="C18" s="1" t="s">
        <v>9</v>
      </c>
      <c r="D18" s="7">
        <v>130012</v>
      </c>
      <c r="E18" s="5">
        <v>354.17</v>
      </c>
      <c r="F18" s="3">
        <v>4604.6350039999998</v>
      </c>
      <c r="G18" s="1" t="s">
        <v>10</v>
      </c>
    </row>
    <row r="19" spans="1:7" ht="16.5" x14ac:dyDescent="0.15">
      <c r="A19" s="1" t="s">
        <v>46</v>
      </c>
      <c r="B19" s="1" t="s">
        <v>47</v>
      </c>
      <c r="C19" s="1" t="s">
        <v>9</v>
      </c>
      <c r="D19" s="7" t="s">
        <v>21</v>
      </c>
      <c r="E19" s="5">
        <v>450</v>
      </c>
      <c r="F19" s="3" t="s">
        <v>21</v>
      </c>
      <c r="G19" s="1" t="s">
        <v>22</v>
      </c>
    </row>
    <row r="20" spans="1:7" ht="16.5" x14ac:dyDescent="0.15">
      <c r="A20" s="1" t="s">
        <v>48</v>
      </c>
      <c r="B20" s="1" t="s">
        <v>49</v>
      </c>
      <c r="C20" s="1" t="s">
        <v>9</v>
      </c>
      <c r="D20" s="7">
        <v>151111</v>
      </c>
      <c r="E20" s="5">
        <v>548.48</v>
      </c>
      <c r="F20" s="3">
        <v>8288.1361280000001</v>
      </c>
      <c r="G20" s="1" t="s">
        <v>13</v>
      </c>
    </row>
    <row r="21" spans="1:7" ht="16.5" x14ac:dyDescent="0.15">
      <c r="A21" s="1" t="s">
        <v>50</v>
      </c>
      <c r="B21" s="1" t="s">
        <v>49</v>
      </c>
      <c r="C21" s="1" t="s">
        <v>9</v>
      </c>
      <c r="D21" s="7">
        <v>151111</v>
      </c>
      <c r="E21" s="5">
        <v>629.96</v>
      </c>
      <c r="F21" s="3">
        <v>9519.3885559999999</v>
      </c>
      <c r="G21" s="1" t="s">
        <v>13</v>
      </c>
    </row>
    <row r="22" spans="1:7" ht="16.5" x14ac:dyDescent="0.15">
      <c r="A22" s="1" t="s">
        <v>51</v>
      </c>
      <c r="B22" s="1" t="s">
        <v>49</v>
      </c>
      <c r="C22" s="1" t="s">
        <v>9</v>
      </c>
      <c r="D22" s="7">
        <v>151111</v>
      </c>
      <c r="E22" s="5">
        <v>632.38</v>
      </c>
      <c r="F22" s="3">
        <v>9555.957418</v>
      </c>
      <c r="G22" s="1" t="s">
        <v>13</v>
      </c>
    </row>
    <row r="23" spans="1:7" ht="16.5" x14ac:dyDescent="0.15">
      <c r="A23" s="1" t="s">
        <v>52</v>
      </c>
      <c r="B23" s="1" t="s">
        <v>49</v>
      </c>
      <c r="C23" s="1" t="s">
        <v>9</v>
      </c>
      <c r="D23" s="7">
        <v>151111</v>
      </c>
      <c r="E23" s="5">
        <v>461.86</v>
      </c>
      <c r="F23" s="3">
        <v>6979.2126459999999</v>
      </c>
      <c r="G23" s="1" t="s">
        <v>13</v>
      </c>
    </row>
    <row r="24" spans="1:7" ht="16.5" x14ac:dyDescent="0.15">
      <c r="A24" s="1" t="s">
        <v>53</v>
      </c>
      <c r="B24" s="1" t="s">
        <v>49</v>
      </c>
      <c r="C24" s="1" t="s">
        <v>9</v>
      </c>
      <c r="D24" s="7" t="s">
        <v>21</v>
      </c>
      <c r="E24" s="5">
        <v>590.37</v>
      </c>
      <c r="F24" s="3" t="s">
        <v>21</v>
      </c>
      <c r="G24" s="1" t="s">
        <v>22</v>
      </c>
    </row>
    <row r="25" spans="1:7" ht="16.5" x14ac:dyDescent="0.15">
      <c r="A25" s="1" t="s">
        <v>54</v>
      </c>
      <c r="B25" s="1" t="s">
        <v>49</v>
      </c>
      <c r="C25" s="1" t="s">
        <v>9</v>
      </c>
      <c r="D25" s="7">
        <v>181111</v>
      </c>
      <c r="E25" s="5">
        <v>1000</v>
      </c>
      <c r="F25" s="3">
        <v>18111.099999999999</v>
      </c>
      <c r="G25" s="1" t="s">
        <v>13</v>
      </c>
    </row>
    <row r="26" spans="1:7" ht="16.5" x14ac:dyDescent="0.15">
      <c r="A26" s="1" t="s">
        <v>55</v>
      </c>
      <c r="B26" s="1" t="s">
        <v>49</v>
      </c>
      <c r="C26" s="1" t="s">
        <v>9</v>
      </c>
      <c r="D26" s="7" t="s">
        <v>21</v>
      </c>
      <c r="E26" s="5">
        <v>558.5</v>
      </c>
      <c r="F26" s="3" t="s">
        <v>21</v>
      </c>
      <c r="G26" s="1" t="s">
        <v>22</v>
      </c>
    </row>
    <row r="27" spans="1:7" ht="16.5" x14ac:dyDescent="0.15">
      <c r="A27" s="1" t="s">
        <v>56</v>
      </c>
      <c r="B27" s="1" t="s">
        <v>49</v>
      </c>
      <c r="C27" s="1" t="s">
        <v>9</v>
      </c>
      <c r="D27" s="7">
        <v>181111</v>
      </c>
      <c r="E27" s="5">
        <v>1000</v>
      </c>
      <c r="F27" s="3">
        <v>18111.099999999999</v>
      </c>
      <c r="G27" s="1" t="s">
        <v>13</v>
      </c>
    </row>
    <row r="28" spans="1:7" ht="16.5" x14ac:dyDescent="0.15">
      <c r="A28" s="1" t="s">
        <v>57</v>
      </c>
      <c r="B28" s="1" t="s">
        <v>58</v>
      </c>
      <c r="C28" s="1" t="s">
        <v>9</v>
      </c>
      <c r="D28" s="7" t="s">
        <v>21</v>
      </c>
      <c r="E28" s="5">
        <v>391.8</v>
      </c>
      <c r="F28" s="3" t="s">
        <v>21</v>
      </c>
      <c r="G28" s="1" t="s">
        <v>22</v>
      </c>
    </row>
    <row r="29" spans="1:7" ht="16.5" x14ac:dyDescent="0.15">
      <c r="A29" s="1" t="s">
        <v>59</v>
      </c>
      <c r="B29" s="1" t="s">
        <v>58</v>
      </c>
      <c r="C29" s="1" t="s">
        <v>9</v>
      </c>
      <c r="D29" s="7" t="s">
        <v>21</v>
      </c>
      <c r="E29" s="5">
        <v>184.95</v>
      </c>
      <c r="F29" s="3" t="s">
        <v>21</v>
      </c>
      <c r="G29" s="1" t="s">
        <v>22</v>
      </c>
    </row>
    <row r="30" spans="1:7" ht="16.5" x14ac:dyDescent="0.15">
      <c r="A30" s="1" t="s">
        <v>60</v>
      </c>
      <c r="B30" s="1" t="s">
        <v>58</v>
      </c>
      <c r="C30" s="1" t="s">
        <v>9</v>
      </c>
      <c r="D30" s="7" t="s">
        <v>21</v>
      </c>
      <c r="E30" s="5">
        <v>262.35000000000002</v>
      </c>
      <c r="F30" s="3" t="s">
        <v>21</v>
      </c>
      <c r="G30" s="1" t="s">
        <v>22</v>
      </c>
    </row>
    <row r="31" spans="1:7" ht="16.5" x14ac:dyDescent="0.15">
      <c r="A31" s="1" t="s">
        <v>61</v>
      </c>
      <c r="B31" s="1" t="s">
        <v>58</v>
      </c>
      <c r="C31" s="1" t="s">
        <v>9</v>
      </c>
      <c r="D31" s="7" t="s">
        <v>21</v>
      </c>
      <c r="E31" s="5">
        <v>440.85</v>
      </c>
      <c r="F31" s="3" t="s">
        <v>21</v>
      </c>
      <c r="G31" s="1" t="s">
        <v>22</v>
      </c>
    </row>
    <row r="32" spans="1:7" ht="16.5" x14ac:dyDescent="0.15">
      <c r="A32" s="1" t="s">
        <v>62</v>
      </c>
      <c r="B32" s="1" t="s">
        <v>58</v>
      </c>
      <c r="C32" s="1" t="s">
        <v>9</v>
      </c>
      <c r="D32" s="7" t="s">
        <v>21</v>
      </c>
      <c r="E32" s="5">
        <v>220.05</v>
      </c>
      <c r="F32" s="3" t="s">
        <v>21</v>
      </c>
      <c r="G32" s="1" t="s">
        <v>22</v>
      </c>
    </row>
    <row r="33" spans="3:7" ht="16.5" x14ac:dyDescent="0.15">
      <c r="C33" s="1" t="s">
        <v>100</v>
      </c>
      <c r="E33" s="6">
        <f>SUMIF(C2:C32,"旱地",E2:E32)</f>
        <v>15840.760000000002</v>
      </c>
      <c r="F33" s="4">
        <f>SUMIF(C2:C32,"旱地",F2:F32)</f>
        <v>140914.65517300001</v>
      </c>
    </row>
    <row r="34" spans="3:7" ht="16.5" x14ac:dyDescent="0.15">
      <c r="C34" s="1" t="s">
        <v>101</v>
      </c>
      <c r="D34" s="8">
        <v>14</v>
      </c>
      <c r="E34" s="6">
        <f>SUMIF(D2:D32,"￥",E2:E32)</f>
        <v>6397.7800000000016</v>
      </c>
      <c r="F34" s="4">
        <f>SUMIF(D2:D32,"￥",F2:F32)</f>
        <v>0</v>
      </c>
    </row>
    <row r="35" spans="3:7" ht="16.5" x14ac:dyDescent="0.15">
      <c r="C35" s="1" t="s">
        <v>102</v>
      </c>
      <c r="E35" s="6">
        <f>E33-E34</f>
        <v>9442.98</v>
      </c>
      <c r="F35" s="4">
        <f>SUM(F33:F34)</f>
        <v>140914.65517300001</v>
      </c>
      <c r="G35" s="9">
        <f>F35/E35</f>
        <v>14.922689148234987</v>
      </c>
    </row>
  </sheetData>
  <autoFilter ref="A1:G35"/>
  <phoneticPr fontId="2" type="noConversion"/>
  <conditionalFormatting sqref="D2:D32">
    <cfRule type="top10" dxfId="5" priority="1" bottom="1" rank="1"/>
    <cfRule type="top10" dxfId="4" priority="2" rank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B17" sqref="B2:B17"/>
    </sheetView>
  </sheetViews>
  <sheetFormatPr defaultRowHeight="13.5" x14ac:dyDescent="0.15"/>
  <cols>
    <col min="1" max="1" width="15.25" bestFit="1" customWidth="1"/>
    <col min="2" max="2" width="34.125" bestFit="1" customWidth="1"/>
    <col min="3" max="3" width="7.375" bestFit="1" customWidth="1"/>
    <col min="4" max="4" width="9" style="8" bestFit="1" customWidth="1"/>
    <col min="5" max="5" width="10.5" style="6" bestFit="1" customWidth="1"/>
    <col min="6" max="6" width="16.125" style="4" bestFit="1" customWidth="1"/>
    <col min="7" max="7" width="42.375" bestFit="1" customWidth="1"/>
  </cols>
  <sheetData>
    <row r="1" spans="1:7" ht="49.5" x14ac:dyDescent="0.15">
      <c r="A1" s="1" t="s">
        <v>0</v>
      </c>
      <c r="B1" s="1" t="s">
        <v>1</v>
      </c>
      <c r="C1" s="1" t="s">
        <v>2</v>
      </c>
      <c r="D1" s="7" t="s">
        <v>3</v>
      </c>
      <c r="E1" s="5" t="s">
        <v>4</v>
      </c>
      <c r="F1" s="3" t="s">
        <v>5</v>
      </c>
      <c r="G1" s="1" t="s">
        <v>6</v>
      </c>
    </row>
    <row r="2" spans="1:7" ht="16.5" x14ac:dyDescent="0.15">
      <c r="A2" s="1" t="s">
        <v>63</v>
      </c>
      <c r="B2" s="1" t="s">
        <v>64</v>
      </c>
      <c r="C2" s="1" t="s">
        <v>65</v>
      </c>
      <c r="D2" s="7">
        <v>210011</v>
      </c>
      <c r="E2" s="5">
        <v>150</v>
      </c>
      <c r="F2" s="3">
        <v>3150.165</v>
      </c>
      <c r="G2" s="1" t="s">
        <v>42</v>
      </c>
    </row>
    <row r="3" spans="1:7" ht="16.5" x14ac:dyDescent="0.15">
      <c r="A3" s="1" t="s">
        <v>66</v>
      </c>
      <c r="B3" s="1" t="s">
        <v>29</v>
      </c>
      <c r="C3" s="1" t="s">
        <v>65</v>
      </c>
      <c r="D3" s="7">
        <v>200011</v>
      </c>
      <c r="E3" s="5">
        <v>120</v>
      </c>
      <c r="F3" s="3">
        <v>2400.1320000000001</v>
      </c>
      <c r="G3" s="1" t="s">
        <v>67</v>
      </c>
    </row>
    <row r="4" spans="1:7" ht="16.5" x14ac:dyDescent="0.15">
      <c r="A4" s="1" t="s">
        <v>68</v>
      </c>
      <c r="B4" s="1" t="s">
        <v>8</v>
      </c>
      <c r="C4" s="1" t="s">
        <v>65</v>
      </c>
      <c r="D4" s="7">
        <v>240011</v>
      </c>
      <c r="E4" s="5">
        <v>374.9</v>
      </c>
      <c r="F4" s="3">
        <v>8998.0123899999999</v>
      </c>
      <c r="G4" s="1" t="s">
        <v>42</v>
      </c>
    </row>
    <row r="5" spans="1:7" ht="16.5" x14ac:dyDescent="0.15">
      <c r="A5" s="1" t="s">
        <v>69</v>
      </c>
      <c r="B5" s="1" t="s">
        <v>8</v>
      </c>
      <c r="C5" s="1" t="s">
        <v>65</v>
      </c>
      <c r="D5" s="7">
        <v>200112</v>
      </c>
      <c r="E5" s="5">
        <v>297.93</v>
      </c>
      <c r="F5" s="3">
        <v>5961.9368160000004</v>
      </c>
      <c r="G5" s="1" t="s">
        <v>70</v>
      </c>
    </row>
    <row r="6" spans="1:7" ht="16.5" x14ac:dyDescent="0.15">
      <c r="A6" s="1" t="s">
        <v>71</v>
      </c>
      <c r="B6" s="1" t="s">
        <v>8</v>
      </c>
      <c r="C6" s="1" t="s">
        <v>65</v>
      </c>
      <c r="D6" s="7" t="s">
        <v>21</v>
      </c>
      <c r="E6" s="5">
        <v>188.68</v>
      </c>
      <c r="F6" s="3" t="s">
        <v>21</v>
      </c>
      <c r="G6" s="1" t="s">
        <v>22</v>
      </c>
    </row>
    <row r="7" spans="1:7" ht="16.5" x14ac:dyDescent="0.15">
      <c r="A7" s="1" t="s">
        <v>72</v>
      </c>
      <c r="B7" s="1" t="s">
        <v>12</v>
      </c>
      <c r="C7" s="1" t="s">
        <v>65</v>
      </c>
      <c r="D7" s="7">
        <v>599997</v>
      </c>
      <c r="E7" s="5">
        <v>449.58</v>
      </c>
      <c r="F7" s="3">
        <v>26974.665126</v>
      </c>
      <c r="G7" s="1" t="s">
        <v>27</v>
      </c>
    </row>
    <row r="8" spans="1:7" ht="16.5" x14ac:dyDescent="0.15">
      <c r="A8" s="1" t="s">
        <v>73</v>
      </c>
      <c r="B8" s="1" t="s">
        <v>12</v>
      </c>
      <c r="C8" s="1" t="s">
        <v>65</v>
      </c>
      <c r="D8" s="7">
        <v>599997</v>
      </c>
      <c r="E8" s="5">
        <v>495.05</v>
      </c>
      <c r="F8" s="3">
        <v>29702.851484999999</v>
      </c>
      <c r="G8" s="1" t="s">
        <v>27</v>
      </c>
    </row>
    <row r="9" spans="1:7" ht="16.5" x14ac:dyDescent="0.15">
      <c r="A9" s="1" t="s">
        <v>74</v>
      </c>
      <c r="B9" s="1" t="s">
        <v>15</v>
      </c>
      <c r="C9" s="1" t="s">
        <v>65</v>
      </c>
      <c r="D9" s="7">
        <v>200511</v>
      </c>
      <c r="E9" s="5">
        <v>156.99</v>
      </c>
      <c r="F9" s="3">
        <v>3147.822189</v>
      </c>
      <c r="G9" s="1" t="s">
        <v>99</v>
      </c>
    </row>
    <row r="10" spans="1:7" ht="16.5" x14ac:dyDescent="0.15">
      <c r="A10" s="1" t="s">
        <v>75</v>
      </c>
      <c r="B10" s="1" t="s">
        <v>15</v>
      </c>
      <c r="C10" s="1" t="s">
        <v>65</v>
      </c>
      <c r="D10" s="7">
        <v>599997</v>
      </c>
      <c r="E10" s="5">
        <v>428.05</v>
      </c>
      <c r="F10" s="3">
        <v>25682.871585000001</v>
      </c>
      <c r="G10" s="1" t="s">
        <v>33</v>
      </c>
    </row>
    <row r="11" spans="1:7" ht="16.5" x14ac:dyDescent="0.15">
      <c r="A11" s="1" t="s">
        <v>76</v>
      </c>
      <c r="B11" s="1" t="s">
        <v>15</v>
      </c>
      <c r="C11" s="1" t="s">
        <v>65</v>
      </c>
      <c r="D11" s="7">
        <v>300012</v>
      </c>
      <c r="E11" s="5">
        <v>127.37</v>
      </c>
      <c r="F11" s="3">
        <v>3821.2528440000001</v>
      </c>
      <c r="G11" s="1" t="s">
        <v>10</v>
      </c>
    </row>
    <row r="12" spans="1:7" ht="16.5" x14ac:dyDescent="0.15">
      <c r="A12" s="1" t="s">
        <v>77</v>
      </c>
      <c r="B12" s="1" t="s">
        <v>78</v>
      </c>
      <c r="C12" s="1" t="s">
        <v>65</v>
      </c>
      <c r="D12" s="7">
        <v>599997</v>
      </c>
      <c r="E12" s="5">
        <v>594.21</v>
      </c>
      <c r="F12" s="3">
        <v>35652.421736999997</v>
      </c>
      <c r="G12" s="1" t="s">
        <v>27</v>
      </c>
    </row>
    <row r="13" spans="1:7" ht="16.5" x14ac:dyDescent="0.15">
      <c r="A13" s="1" t="s">
        <v>79</v>
      </c>
      <c r="B13" s="1" t="s">
        <v>80</v>
      </c>
      <c r="C13" s="1" t="s">
        <v>65</v>
      </c>
      <c r="D13" s="7">
        <v>300012</v>
      </c>
      <c r="E13" s="5">
        <v>311.14</v>
      </c>
      <c r="F13" s="3">
        <v>9334.5733679999994</v>
      </c>
      <c r="G13" s="1" t="s">
        <v>10</v>
      </c>
    </row>
    <row r="14" spans="1:7" ht="16.5" x14ac:dyDescent="0.15">
      <c r="A14" s="1" t="s">
        <v>81</v>
      </c>
      <c r="B14" s="1" t="s">
        <v>80</v>
      </c>
      <c r="C14" s="1" t="s">
        <v>65</v>
      </c>
      <c r="D14" s="7">
        <v>301111</v>
      </c>
      <c r="E14" s="5">
        <v>535.14</v>
      </c>
      <c r="F14" s="3">
        <v>16113.654054000001</v>
      </c>
      <c r="G14" s="1" t="s">
        <v>13</v>
      </c>
    </row>
    <row r="15" spans="1:7" ht="16.5" x14ac:dyDescent="0.15">
      <c r="A15" s="1" t="s">
        <v>82</v>
      </c>
      <c r="B15" s="1" t="s">
        <v>80</v>
      </c>
      <c r="C15" s="1" t="s">
        <v>65</v>
      </c>
      <c r="D15" s="7">
        <v>200499</v>
      </c>
      <c r="E15" s="5">
        <v>221.32</v>
      </c>
      <c r="F15" s="3">
        <v>4437.4438680000003</v>
      </c>
      <c r="G15" s="1" t="s">
        <v>25</v>
      </c>
    </row>
    <row r="16" spans="1:7" ht="16.5" x14ac:dyDescent="0.15">
      <c r="A16" s="1" t="s">
        <v>83</v>
      </c>
      <c r="B16" s="1" t="s">
        <v>80</v>
      </c>
      <c r="C16" s="1" t="s">
        <v>65</v>
      </c>
      <c r="D16" s="7">
        <v>240099</v>
      </c>
      <c r="E16" s="5">
        <v>527.42999999999995</v>
      </c>
      <c r="F16" s="3">
        <v>12663.541557</v>
      </c>
      <c r="G16" s="1" t="s">
        <v>84</v>
      </c>
    </row>
    <row r="17" spans="1:7" ht="16.5" x14ac:dyDescent="0.15">
      <c r="A17" s="1" t="s">
        <v>85</v>
      </c>
      <c r="B17" s="1" t="s">
        <v>80</v>
      </c>
      <c r="C17" s="1" t="s">
        <v>65</v>
      </c>
      <c r="D17" s="7">
        <v>599997</v>
      </c>
      <c r="E17" s="5">
        <v>407.07</v>
      </c>
      <c r="F17" s="3">
        <v>24424.077879</v>
      </c>
      <c r="G17" s="1" t="s">
        <v>33</v>
      </c>
    </row>
    <row r="18" spans="1:7" ht="16.5" x14ac:dyDescent="0.15">
      <c r="C18" s="1" t="s">
        <v>65</v>
      </c>
      <c r="E18" s="6">
        <f>SUM(E2:E17)</f>
        <v>5384.86</v>
      </c>
      <c r="F18" s="4">
        <f>SUMIF(C2:C17,"水田",F2:F17)</f>
        <v>212465.42189800003</v>
      </c>
    </row>
    <row r="19" spans="1:7" ht="16.5" x14ac:dyDescent="0.15">
      <c r="C19" s="1" t="s">
        <v>101</v>
      </c>
      <c r="D19" s="8">
        <v>1</v>
      </c>
      <c r="E19" s="6">
        <f>SUMIF(D2:D17,"￥",E2:E17)</f>
        <v>188.68</v>
      </c>
      <c r="F19" s="4">
        <f>SUMIF(C2:C17,"旱改水",F2:F17)</f>
        <v>0</v>
      </c>
    </row>
    <row r="20" spans="1:7" ht="16.5" x14ac:dyDescent="0.15">
      <c r="C20" s="1" t="s">
        <v>102</v>
      </c>
      <c r="E20" s="6">
        <f>E18-E19</f>
        <v>5196.1799999999994</v>
      </c>
      <c r="F20" s="4">
        <f>SUM(F18:F19)</f>
        <v>212465.42189800003</v>
      </c>
      <c r="G20" s="9">
        <f>F20/E20</f>
        <v>40.888772501722428</v>
      </c>
    </row>
  </sheetData>
  <autoFilter ref="A1:G18"/>
  <phoneticPr fontId="2" type="noConversion"/>
  <conditionalFormatting sqref="D2:D17">
    <cfRule type="top10" dxfId="3" priority="1" bottom="1" rank="1"/>
    <cfRule type="top10" dxfId="2" priority="2" rank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B6" sqref="B2:B6"/>
    </sheetView>
  </sheetViews>
  <sheetFormatPr defaultRowHeight="13.5" x14ac:dyDescent="0.15"/>
  <cols>
    <col min="1" max="1" width="15.25" bestFit="1" customWidth="1"/>
    <col min="2" max="2" width="34.125" bestFit="1" customWidth="1"/>
    <col min="3" max="3" width="7.375" bestFit="1" customWidth="1"/>
    <col min="4" max="4" width="9" style="8" bestFit="1" customWidth="1"/>
    <col min="5" max="5" width="10.5" style="6" bestFit="1" customWidth="1"/>
    <col min="6" max="6" width="16.125" style="4" bestFit="1" customWidth="1"/>
    <col min="7" max="7" width="42.375" bestFit="1" customWidth="1"/>
  </cols>
  <sheetData>
    <row r="1" spans="1:7" ht="49.5" x14ac:dyDescent="0.15">
      <c r="A1" s="1" t="s">
        <v>0</v>
      </c>
      <c r="B1" s="1" t="s">
        <v>1</v>
      </c>
      <c r="C1" s="1" t="s">
        <v>2</v>
      </c>
      <c r="D1" s="7" t="s">
        <v>3</v>
      </c>
      <c r="E1" s="5" t="s">
        <v>4</v>
      </c>
      <c r="F1" s="3" t="s">
        <v>5</v>
      </c>
      <c r="G1" s="1" t="s">
        <v>6</v>
      </c>
    </row>
    <row r="2" spans="1:7" ht="16.5" x14ac:dyDescent="0.15">
      <c r="A2" s="1" t="s">
        <v>86</v>
      </c>
      <c r="B2" s="1" t="s">
        <v>49</v>
      </c>
      <c r="C2" s="1" t="s">
        <v>87</v>
      </c>
      <c r="D2" s="7">
        <v>98999</v>
      </c>
      <c r="E2" s="7">
        <v>265.08</v>
      </c>
      <c r="F2" s="3">
        <v>2624.265492</v>
      </c>
      <c r="G2" s="1" t="s">
        <v>88</v>
      </c>
    </row>
    <row r="3" spans="1:7" ht="16.5" x14ac:dyDescent="0.15">
      <c r="A3" s="1" t="s">
        <v>89</v>
      </c>
      <c r="B3" s="1" t="s">
        <v>49</v>
      </c>
      <c r="C3" s="1" t="s">
        <v>87</v>
      </c>
      <c r="D3" s="7">
        <v>82999</v>
      </c>
      <c r="E3" s="7">
        <v>540.35</v>
      </c>
      <c r="F3" s="3">
        <v>4484.8509649999996</v>
      </c>
      <c r="G3" s="1" t="s">
        <v>88</v>
      </c>
    </row>
    <row r="4" spans="1:7" ht="16.5" x14ac:dyDescent="0.15">
      <c r="A4" s="1" t="s">
        <v>90</v>
      </c>
      <c r="B4" s="1" t="s">
        <v>49</v>
      </c>
      <c r="C4" s="1" t="s">
        <v>87</v>
      </c>
      <c r="D4" s="7">
        <v>120099</v>
      </c>
      <c r="E4" s="7">
        <v>689.82</v>
      </c>
      <c r="F4" s="3">
        <v>8284.6692179999991</v>
      </c>
      <c r="G4" s="1" t="s">
        <v>84</v>
      </c>
    </row>
    <row r="5" spans="1:7" ht="16.5" x14ac:dyDescent="0.15">
      <c r="A5" s="1" t="s">
        <v>91</v>
      </c>
      <c r="B5" s="1" t="s">
        <v>64</v>
      </c>
      <c r="C5" s="1" t="s">
        <v>87</v>
      </c>
      <c r="D5" s="7">
        <v>115099</v>
      </c>
      <c r="E5" s="7">
        <v>850</v>
      </c>
      <c r="F5" s="3">
        <v>9783.4150000000009</v>
      </c>
      <c r="G5" s="1" t="s">
        <v>84</v>
      </c>
    </row>
    <row r="6" spans="1:7" ht="16.5" x14ac:dyDescent="0.15">
      <c r="A6" s="1" t="s">
        <v>92</v>
      </c>
      <c r="B6" s="1" t="s">
        <v>29</v>
      </c>
      <c r="C6" s="1" t="s">
        <v>87</v>
      </c>
      <c r="D6" s="7">
        <v>98999</v>
      </c>
      <c r="E6" s="7">
        <v>80.11</v>
      </c>
      <c r="F6" s="3">
        <v>793.08098900000005</v>
      </c>
      <c r="G6" s="1" t="s">
        <v>88</v>
      </c>
    </row>
    <row r="7" spans="1:7" ht="16.5" x14ac:dyDescent="0.15">
      <c r="C7" s="1" t="s">
        <v>87</v>
      </c>
      <c r="E7" s="6">
        <f>SUM(E2:E6)</f>
        <v>2425.36</v>
      </c>
      <c r="F7" s="4">
        <f>SUM(F2:F6)</f>
        <v>25970.281664000002</v>
      </c>
      <c r="G7" s="9">
        <f>F7/E7</f>
        <v>10.707804888346473</v>
      </c>
    </row>
    <row r="8" spans="1:7" ht="16.5" x14ac:dyDescent="0.15">
      <c r="C8" s="1" t="s">
        <v>101</v>
      </c>
      <c r="E8" s="6">
        <f>SUMIF(C2:C6,"水田",E2:E6)</f>
        <v>0</v>
      </c>
      <c r="F8" s="4">
        <f>SUMIF(C2:C6,"水田",F2:F6)</f>
        <v>0</v>
      </c>
    </row>
  </sheetData>
  <autoFilter ref="A1:G8"/>
  <phoneticPr fontId="2" type="noConversion"/>
  <conditionalFormatting sqref="D2:D6">
    <cfRule type="top10" dxfId="1" priority="1" bottom="1" rank="1"/>
    <cfRule type="top10" dxfId="0" priority="2" rank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E54"/>
  <sheetViews>
    <sheetView workbookViewId="0">
      <selection activeCell="E59" sqref="E59"/>
    </sheetView>
  </sheetViews>
  <sheetFormatPr defaultRowHeight="13.5" x14ac:dyDescent="0.15"/>
  <cols>
    <col min="1" max="1" width="27" customWidth="1"/>
    <col min="5" max="5" width="30.625" customWidth="1"/>
  </cols>
  <sheetData>
    <row r="1" spans="1:5" ht="27.75" thickBot="1" x14ac:dyDescent="0.2">
      <c r="A1" s="2" t="s">
        <v>0</v>
      </c>
      <c r="B1" s="2" t="s">
        <v>93</v>
      </c>
      <c r="C1" s="2" t="s">
        <v>94</v>
      </c>
      <c r="D1" s="2" t="s">
        <v>95</v>
      </c>
      <c r="E1" s="2" t="s">
        <v>96</v>
      </c>
    </row>
    <row r="2" spans="1:5" ht="14.25" hidden="1" thickBot="1" x14ac:dyDescent="0.2">
      <c r="A2" s="2" t="s">
        <v>7</v>
      </c>
      <c r="B2" s="2">
        <v>206.07</v>
      </c>
      <c r="C2" s="2" t="s">
        <v>9</v>
      </c>
      <c r="D2" s="2">
        <v>13</v>
      </c>
      <c r="E2" s="2" t="s">
        <v>97</v>
      </c>
    </row>
    <row r="3" spans="1:5" ht="14.25" hidden="1" thickBot="1" x14ac:dyDescent="0.2">
      <c r="A3" s="2" t="s">
        <v>11</v>
      </c>
      <c r="B3" s="2">
        <v>75.36</v>
      </c>
      <c r="C3" s="2" t="s">
        <v>9</v>
      </c>
      <c r="D3" s="2">
        <v>13</v>
      </c>
      <c r="E3" s="2" t="s">
        <v>97</v>
      </c>
    </row>
    <row r="4" spans="1:5" ht="14.25" hidden="1" thickBot="1" x14ac:dyDescent="0.2">
      <c r="A4" s="2" t="s">
        <v>14</v>
      </c>
      <c r="B4" s="2">
        <v>344.25</v>
      </c>
      <c r="C4" s="2" t="s">
        <v>9</v>
      </c>
      <c r="D4" s="2">
        <v>13</v>
      </c>
      <c r="E4" s="2" t="s">
        <v>97</v>
      </c>
    </row>
    <row r="5" spans="1:5" ht="14.25" hidden="1" thickBot="1" x14ac:dyDescent="0.2">
      <c r="A5" s="2" t="s">
        <v>16</v>
      </c>
      <c r="B5" s="2">
        <v>502.79</v>
      </c>
      <c r="C5" s="2" t="s">
        <v>9</v>
      </c>
      <c r="D5" s="2">
        <v>13</v>
      </c>
      <c r="E5" s="2" t="s">
        <v>97</v>
      </c>
    </row>
    <row r="6" spans="1:5" ht="14.25" thickBot="1" x14ac:dyDescent="0.2">
      <c r="A6" s="2" t="s">
        <v>19</v>
      </c>
      <c r="B6" s="2">
        <v>500</v>
      </c>
      <c r="C6" s="2" t="s">
        <v>9</v>
      </c>
      <c r="D6" s="2">
        <v>13</v>
      </c>
      <c r="E6" s="2" t="s">
        <v>98</v>
      </c>
    </row>
    <row r="7" spans="1:5" ht="14.25" hidden="1" thickBot="1" x14ac:dyDescent="0.2">
      <c r="A7" s="2" t="s">
        <v>23</v>
      </c>
      <c r="B7" s="2">
        <v>750</v>
      </c>
      <c r="C7" s="2" t="s">
        <v>9</v>
      </c>
      <c r="D7" s="2">
        <v>13</v>
      </c>
      <c r="E7" s="2" t="s">
        <v>97</v>
      </c>
    </row>
    <row r="8" spans="1:5" ht="14.25" hidden="1" thickBot="1" x14ac:dyDescent="0.2">
      <c r="A8" s="2" t="s">
        <v>26</v>
      </c>
      <c r="B8" s="2">
        <v>750</v>
      </c>
      <c r="C8" s="2" t="s">
        <v>9</v>
      </c>
      <c r="D8" s="2">
        <v>13</v>
      </c>
      <c r="E8" s="2" t="s">
        <v>97</v>
      </c>
    </row>
    <row r="9" spans="1:5" ht="14.25" thickBot="1" x14ac:dyDescent="0.2">
      <c r="A9" s="2" t="s">
        <v>28</v>
      </c>
      <c r="B9" s="2">
        <v>334.95</v>
      </c>
      <c r="C9" s="2" t="s">
        <v>9</v>
      </c>
      <c r="D9" s="2">
        <v>13</v>
      </c>
      <c r="E9" s="2" t="s">
        <v>98</v>
      </c>
    </row>
    <row r="10" spans="1:5" ht="14.25" thickBot="1" x14ac:dyDescent="0.2">
      <c r="A10" s="2" t="s">
        <v>30</v>
      </c>
      <c r="B10" s="2">
        <v>665.05</v>
      </c>
      <c r="C10" s="2" t="s">
        <v>9</v>
      </c>
      <c r="D10" s="2">
        <v>13</v>
      </c>
      <c r="E10" s="2" t="s">
        <v>98</v>
      </c>
    </row>
    <row r="11" spans="1:5" ht="14.25" hidden="1" thickBot="1" x14ac:dyDescent="0.2">
      <c r="A11" s="2" t="s">
        <v>31</v>
      </c>
      <c r="B11" s="2">
        <v>972.89</v>
      </c>
      <c r="C11" s="2" t="s">
        <v>9</v>
      </c>
      <c r="D11" s="2">
        <v>13</v>
      </c>
      <c r="E11" s="2" t="s">
        <v>97</v>
      </c>
    </row>
    <row r="12" spans="1:5" ht="14.25" hidden="1" thickBot="1" x14ac:dyDescent="0.2">
      <c r="A12" s="2" t="s">
        <v>34</v>
      </c>
      <c r="B12" s="2">
        <v>641.71</v>
      </c>
      <c r="C12" s="2" t="s">
        <v>9</v>
      </c>
      <c r="D12" s="2">
        <v>13</v>
      </c>
      <c r="E12" s="2" t="s">
        <v>97</v>
      </c>
    </row>
    <row r="13" spans="1:5" ht="14.25" thickBot="1" x14ac:dyDescent="0.2">
      <c r="A13" s="2" t="s">
        <v>35</v>
      </c>
      <c r="B13" s="2">
        <v>800</v>
      </c>
      <c r="C13" s="2" t="s">
        <v>9</v>
      </c>
      <c r="D13" s="2">
        <v>13</v>
      </c>
      <c r="E13" s="2" t="s">
        <v>98</v>
      </c>
    </row>
    <row r="14" spans="1:5" ht="14.25" thickBot="1" x14ac:dyDescent="0.2">
      <c r="A14" s="2" t="s">
        <v>37</v>
      </c>
      <c r="B14" s="2">
        <v>577.07000000000005</v>
      </c>
      <c r="C14" s="2" t="s">
        <v>9</v>
      </c>
      <c r="D14" s="2">
        <v>13</v>
      </c>
      <c r="E14" s="2" t="s">
        <v>98</v>
      </c>
    </row>
    <row r="15" spans="1:5" ht="14.25" thickBot="1" x14ac:dyDescent="0.2">
      <c r="A15" s="2" t="s">
        <v>39</v>
      </c>
      <c r="B15" s="2">
        <v>421.84</v>
      </c>
      <c r="C15" s="2" t="s">
        <v>9</v>
      </c>
      <c r="D15" s="2">
        <v>13</v>
      </c>
      <c r="E15" s="2" t="s">
        <v>98</v>
      </c>
    </row>
    <row r="16" spans="1:5" ht="14.25" hidden="1" thickBot="1" x14ac:dyDescent="0.2">
      <c r="A16" s="2" t="s">
        <v>40</v>
      </c>
      <c r="B16" s="2">
        <v>300</v>
      </c>
      <c r="C16" s="2" t="s">
        <v>9</v>
      </c>
      <c r="D16" s="2">
        <v>13</v>
      </c>
      <c r="E16" s="2" t="s">
        <v>97</v>
      </c>
    </row>
    <row r="17" spans="1:5" ht="14.25" hidden="1" thickBot="1" x14ac:dyDescent="0.2">
      <c r="A17" s="2" t="s">
        <v>43</v>
      </c>
      <c r="B17" s="2">
        <v>273.06</v>
      </c>
      <c r="C17" s="2" t="s">
        <v>9</v>
      </c>
      <c r="D17" s="2">
        <v>13</v>
      </c>
      <c r="E17" s="2" t="s">
        <v>97</v>
      </c>
    </row>
    <row r="18" spans="1:5" ht="14.25" hidden="1" thickBot="1" x14ac:dyDescent="0.2">
      <c r="A18" s="2" t="s">
        <v>45</v>
      </c>
      <c r="B18" s="2">
        <v>354.17</v>
      </c>
      <c r="C18" s="2" t="s">
        <v>9</v>
      </c>
      <c r="D18" s="2">
        <v>13</v>
      </c>
      <c r="E18" s="2" t="s">
        <v>97</v>
      </c>
    </row>
    <row r="19" spans="1:5" ht="14.25" thickBot="1" x14ac:dyDescent="0.2">
      <c r="A19" s="2" t="s">
        <v>46</v>
      </c>
      <c r="B19" s="2">
        <v>450</v>
      </c>
      <c r="C19" s="2" t="s">
        <v>9</v>
      </c>
      <c r="D19" s="2">
        <v>13</v>
      </c>
      <c r="E19" s="2" t="s">
        <v>98</v>
      </c>
    </row>
    <row r="20" spans="1:5" ht="14.25" hidden="1" thickBot="1" x14ac:dyDescent="0.2">
      <c r="A20" s="2" t="s">
        <v>48</v>
      </c>
      <c r="B20" s="2">
        <v>548.48</v>
      </c>
      <c r="C20" s="2" t="s">
        <v>9</v>
      </c>
      <c r="D20" s="2">
        <v>13</v>
      </c>
      <c r="E20" s="2" t="s">
        <v>97</v>
      </c>
    </row>
    <row r="21" spans="1:5" ht="14.25" hidden="1" thickBot="1" x14ac:dyDescent="0.2">
      <c r="A21" s="2" t="s">
        <v>50</v>
      </c>
      <c r="B21" s="2">
        <v>629.96</v>
      </c>
      <c r="C21" s="2" t="s">
        <v>9</v>
      </c>
      <c r="D21" s="2">
        <v>13</v>
      </c>
      <c r="E21" s="2" t="s">
        <v>97</v>
      </c>
    </row>
    <row r="22" spans="1:5" ht="14.25" hidden="1" thickBot="1" x14ac:dyDescent="0.2">
      <c r="A22" s="2" t="s">
        <v>51</v>
      </c>
      <c r="B22" s="2">
        <v>632.38</v>
      </c>
      <c r="C22" s="2" t="s">
        <v>9</v>
      </c>
      <c r="D22" s="2">
        <v>13</v>
      </c>
      <c r="E22" s="2" t="s">
        <v>97</v>
      </c>
    </row>
    <row r="23" spans="1:5" ht="14.25" hidden="1" thickBot="1" x14ac:dyDescent="0.2">
      <c r="A23" s="2" t="s">
        <v>52</v>
      </c>
      <c r="B23" s="2">
        <v>461.86</v>
      </c>
      <c r="C23" s="2" t="s">
        <v>9</v>
      </c>
      <c r="D23" s="2">
        <v>13</v>
      </c>
      <c r="E23" s="2" t="s">
        <v>97</v>
      </c>
    </row>
    <row r="24" spans="1:5" ht="14.25" thickBot="1" x14ac:dyDescent="0.2">
      <c r="A24" s="2" t="s">
        <v>53</v>
      </c>
      <c r="B24" s="2">
        <v>590.37</v>
      </c>
      <c r="C24" s="2" t="s">
        <v>9</v>
      </c>
      <c r="D24" s="2">
        <v>13</v>
      </c>
      <c r="E24" s="2" t="s">
        <v>98</v>
      </c>
    </row>
    <row r="25" spans="1:5" ht="14.25" hidden="1" thickBot="1" x14ac:dyDescent="0.2">
      <c r="A25" s="2" t="s">
        <v>54</v>
      </c>
      <c r="B25" s="2">
        <v>1000</v>
      </c>
      <c r="C25" s="2" t="s">
        <v>9</v>
      </c>
      <c r="D25" s="2">
        <v>13</v>
      </c>
      <c r="E25" s="2" t="s">
        <v>97</v>
      </c>
    </row>
    <row r="26" spans="1:5" ht="14.25" thickBot="1" x14ac:dyDescent="0.2">
      <c r="A26" s="2" t="s">
        <v>55</v>
      </c>
      <c r="B26" s="2">
        <v>558.5</v>
      </c>
      <c r="C26" s="2" t="s">
        <v>9</v>
      </c>
      <c r="D26" s="2">
        <v>13</v>
      </c>
      <c r="E26" s="2" t="s">
        <v>98</v>
      </c>
    </row>
    <row r="27" spans="1:5" ht="14.25" hidden="1" thickBot="1" x14ac:dyDescent="0.2">
      <c r="A27" s="2" t="s">
        <v>56</v>
      </c>
      <c r="B27" s="2">
        <v>1000</v>
      </c>
      <c r="C27" s="2" t="s">
        <v>9</v>
      </c>
      <c r="D27" s="2">
        <v>13</v>
      </c>
      <c r="E27" s="2" t="s">
        <v>97</v>
      </c>
    </row>
    <row r="28" spans="1:5" ht="14.25" thickBot="1" x14ac:dyDescent="0.2">
      <c r="A28" s="2" t="s">
        <v>57</v>
      </c>
      <c r="B28" s="2">
        <v>391.8</v>
      </c>
      <c r="C28" s="2" t="s">
        <v>9</v>
      </c>
      <c r="D28" s="2">
        <v>13</v>
      </c>
      <c r="E28" s="2" t="s">
        <v>98</v>
      </c>
    </row>
    <row r="29" spans="1:5" ht="14.25" thickBot="1" x14ac:dyDescent="0.2">
      <c r="A29" s="2" t="s">
        <v>59</v>
      </c>
      <c r="B29" s="2">
        <v>184.95</v>
      </c>
      <c r="C29" s="2" t="s">
        <v>9</v>
      </c>
      <c r="D29" s="2">
        <v>13</v>
      </c>
      <c r="E29" s="2" t="s">
        <v>98</v>
      </c>
    </row>
    <row r="30" spans="1:5" ht="14.25" thickBot="1" x14ac:dyDescent="0.2">
      <c r="A30" s="2" t="s">
        <v>60</v>
      </c>
      <c r="B30" s="2">
        <v>262.35000000000002</v>
      </c>
      <c r="C30" s="2" t="s">
        <v>9</v>
      </c>
      <c r="D30" s="2">
        <v>13</v>
      </c>
      <c r="E30" s="2" t="s">
        <v>98</v>
      </c>
    </row>
    <row r="31" spans="1:5" ht="14.25" thickBot="1" x14ac:dyDescent="0.2">
      <c r="A31" s="2" t="s">
        <v>61</v>
      </c>
      <c r="B31" s="2">
        <v>440.85</v>
      </c>
      <c r="C31" s="2" t="s">
        <v>9</v>
      </c>
      <c r="D31" s="2">
        <v>13</v>
      </c>
      <c r="E31" s="2" t="s">
        <v>98</v>
      </c>
    </row>
    <row r="32" spans="1:5" ht="14.25" thickBot="1" x14ac:dyDescent="0.2">
      <c r="A32" s="2" t="s">
        <v>62</v>
      </c>
      <c r="B32" s="2">
        <v>220.05</v>
      </c>
      <c r="C32" s="2" t="s">
        <v>9</v>
      </c>
      <c r="D32" s="2">
        <v>13</v>
      </c>
      <c r="E32" s="2" t="s">
        <v>98</v>
      </c>
    </row>
    <row r="33" spans="1:5" ht="14.25" hidden="1" thickBot="1" x14ac:dyDescent="0.2">
      <c r="A33" s="2" t="s">
        <v>63</v>
      </c>
      <c r="B33" s="2">
        <v>150</v>
      </c>
      <c r="C33" s="2" t="s">
        <v>65</v>
      </c>
      <c r="D33" s="2">
        <v>20</v>
      </c>
      <c r="E33" s="2" t="s">
        <v>97</v>
      </c>
    </row>
    <row r="34" spans="1:5" ht="14.25" hidden="1" thickBot="1" x14ac:dyDescent="0.2">
      <c r="A34" s="2" t="s">
        <v>66</v>
      </c>
      <c r="B34" s="2">
        <v>120</v>
      </c>
      <c r="C34" s="2" t="s">
        <v>65</v>
      </c>
      <c r="D34" s="2">
        <v>20</v>
      </c>
      <c r="E34" s="2" t="s">
        <v>97</v>
      </c>
    </row>
    <row r="35" spans="1:5" ht="14.25" hidden="1" thickBot="1" x14ac:dyDescent="0.2">
      <c r="A35" s="2" t="s">
        <v>68</v>
      </c>
      <c r="B35" s="2">
        <v>374.9</v>
      </c>
      <c r="C35" s="2" t="s">
        <v>65</v>
      </c>
      <c r="D35" s="2">
        <v>20</v>
      </c>
      <c r="E35" s="2" t="s">
        <v>97</v>
      </c>
    </row>
    <row r="36" spans="1:5" ht="14.25" hidden="1" thickBot="1" x14ac:dyDescent="0.2">
      <c r="A36" s="2" t="s">
        <v>69</v>
      </c>
      <c r="B36" s="2">
        <v>297.93</v>
      </c>
      <c r="C36" s="2" t="s">
        <v>65</v>
      </c>
      <c r="D36" s="2">
        <v>20</v>
      </c>
      <c r="E36" s="2" t="s">
        <v>97</v>
      </c>
    </row>
    <row r="37" spans="1:5" ht="14.25" thickBot="1" x14ac:dyDescent="0.2">
      <c r="A37" s="2" t="s">
        <v>71</v>
      </c>
      <c r="B37" s="2">
        <v>188.68</v>
      </c>
      <c r="C37" s="2" t="s">
        <v>65</v>
      </c>
      <c r="D37" s="2">
        <v>20</v>
      </c>
      <c r="E37" s="2" t="s">
        <v>98</v>
      </c>
    </row>
    <row r="38" spans="1:5" ht="14.25" hidden="1" thickBot="1" x14ac:dyDescent="0.2">
      <c r="A38" s="2" t="s">
        <v>72</v>
      </c>
      <c r="B38" s="2">
        <v>449.58</v>
      </c>
      <c r="C38" s="2" t="s">
        <v>65</v>
      </c>
      <c r="D38" s="2">
        <v>20</v>
      </c>
      <c r="E38" s="2" t="s">
        <v>97</v>
      </c>
    </row>
    <row r="39" spans="1:5" ht="14.25" hidden="1" thickBot="1" x14ac:dyDescent="0.2">
      <c r="A39" s="2" t="s">
        <v>73</v>
      </c>
      <c r="B39" s="2">
        <v>495.05</v>
      </c>
      <c r="C39" s="2" t="s">
        <v>65</v>
      </c>
      <c r="D39" s="2">
        <v>20</v>
      </c>
      <c r="E39" s="2" t="s">
        <v>97</v>
      </c>
    </row>
    <row r="40" spans="1:5" ht="14.25" hidden="1" thickBot="1" x14ac:dyDescent="0.2">
      <c r="A40" s="2" t="s">
        <v>74</v>
      </c>
      <c r="B40" s="2">
        <v>156.99</v>
      </c>
      <c r="C40" s="2" t="s">
        <v>65</v>
      </c>
      <c r="D40" s="2">
        <v>20</v>
      </c>
      <c r="E40" s="2" t="s">
        <v>97</v>
      </c>
    </row>
    <row r="41" spans="1:5" ht="14.25" hidden="1" thickBot="1" x14ac:dyDescent="0.2">
      <c r="A41" s="2" t="s">
        <v>75</v>
      </c>
      <c r="B41" s="2">
        <v>428.05</v>
      </c>
      <c r="C41" s="2" t="s">
        <v>65</v>
      </c>
      <c r="D41" s="2">
        <v>20</v>
      </c>
      <c r="E41" s="2" t="s">
        <v>97</v>
      </c>
    </row>
    <row r="42" spans="1:5" ht="14.25" hidden="1" thickBot="1" x14ac:dyDescent="0.2">
      <c r="A42" s="2" t="s">
        <v>76</v>
      </c>
      <c r="B42" s="2">
        <v>127.37</v>
      </c>
      <c r="C42" s="2" t="s">
        <v>65</v>
      </c>
      <c r="D42" s="2">
        <v>20</v>
      </c>
      <c r="E42" s="2" t="s">
        <v>97</v>
      </c>
    </row>
    <row r="43" spans="1:5" ht="14.25" hidden="1" thickBot="1" x14ac:dyDescent="0.2">
      <c r="A43" s="2" t="s">
        <v>77</v>
      </c>
      <c r="B43" s="2">
        <v>594.21</v>
      </c>
      <c r="C43" s="2" t="s">
        <v>65</v>
      </c>
      <c r="D43" s="2">
        <v>20</v>
      </c>
      <c r="E43" s="2" t="s">
        <v>97</v>
      </c>
    </row>
    <row r="44" spans="1:5" ht="14.25" hidden="1" thickBot="1" x14ac:dyDescent="0.2">
      <c r="A44" s="2" t="s">
        <v>79</v>
      </c>
      <c r="B44" s="2">
        <v>311.14</v>
      </c>
      <c r="C44" s="2" t="s">
        <v>65</v>
      </c>
      <c r="D44" s="2">
        <v>20</v>
      </c>
      <c r="E44" s="2" t="s">
        <v>97</v>
      </c>
    </row>
    <row r="45" spans="1:5" ht="14.25" hidden="1" thickBot="1" x14ac:dyDescent="0.2">
      <c r="A45" s="2" t="s">
        <v>81</v>
      </c>
      <c r="B45" s="2">
        <v>535.14</v>
      </c>
      <c r="C45" s="2" t="s">
        <v>65</v>
      </c>
      <c r="D45" s="2">
        <v>20</v>
      </c>
      <c r="E45" s="2" t="s">
        <v>97</v>
      </c>
    </row>
    <row r="46" spans="1:5" ht="14.25" hidden="1" thickBot="1" x14ac:dyDescent="0.2">
      <c r="A46" s="2" t="s">
        <v>82</v>
      </c>
      <c r="B46" s="2">
        <v>221.32</v>
      </c>
      <c r="C46" s="2" t="s">
        <v>65</v>
      </c>
      <c r="D46" s="2">
        <v>20</v>
      </c>
      <c r="E46" s="2" t="s">
        <v>97</v>
      </c>
    </row>
    <row r="47" spans="1:5" ht="14.25" hidden="1" thickBot="1" x14ac:dyDescent="0.2">
      <c r="A47" s="2" t="s">
        <v>83</v>
      </c>
      <c r="B47" s="2">
        <v>527.42999999999995</v>
      </c>
      <c r="C47" s="2" t="s">
        <v>65</v>
      </c>
      <c r="D47" s="2">
        <v>20</v>
      </c>
      <c r="E47" s="2" t="s">
        <v>97</v>
      </c>
    </row>
    <row r="48" spans="1:5" ht="14.25" hidden="1" thickBot="1" x14ac:dyDescent="0.2">
      <c r="A48" s="2" t="s">
        <v>85</v>
      </c>
      <c r="B48" s="2">
        <v>407.07</v>
      </c>
      <c r="C48" s="2" t="s">
        <v>65</v>
      </c>
      <c r="D48" s="2">
        <v>20</v>
      </c>
      <c r="E48" s="2" t="s">
        <v>97</v>
      </c>
    </row>
    <row r="49" spans="1:5" ht="14.25" hidden="1" thickBot="1" x14ac:dyDescent="0.2">
      <c r="A49" s="2" t="s">
        <v>86</v>
      </c>
      <c r="B49" s="2">
        <v>265.08</v>
      </c>
      <c r="C49" s="2" t="s">
        <v>87</v>
      </c>
      <c r="D49" s="2">
        <v>8</v>
      </c>
      <c r="E49" s="2" t="s">
        <v>97</v>
      </c>
    </row>
    <row r="50" spans="1:5" ht="14.25" hidden="1" thickBot="1" x14ac:dyDescent="0.2">
      <c r="A50" s="2" t="s">
        <v>89</v>
      </c>
      <c r="B50" s="2">
        <v>540.35</v>
      </c>
      <c r="C50" s="2" t="s">
        <v>87</v>
      </c>
      <c r="D50" s="2">
        <v>8</v>
      </c>
      <c r="E50" s="2" t="s">
        <v>97</v>
      </c>
    </row>
    <row r="51" spans="1:5" ht="14.25" hidden="1" thickBot="1" x14ac:dyDescent="0.2">
      <c r="A51" s="2" t="s">
        <v>90</v>
      </c>
      <c r="B51" s="2">
        <v>689.82</v>
      </c>
      <c r="C51" s="2" t="s">
        <v>87</v>
      </c>
      <c r="D51" s="2">
        <v>8</v>
      </c>
      <c r="E51" s="2" t="s">
        <v>97</v>
      </c>
    </row>
    <row r="52" spans="1:5" ht="14.25" hidden="1" thickBot="1" x14ac:dyDescent="0.2">
      <c r="A52" s="2" t="s">
        <v>91</v>
      </c>
      <c r="B52" s="2">
        <v>850</v>
      </c>
      <c r="C52" s="2" t="s">
        <v>87</v>
      </c>
      <c r="D52" s="2">
        <v>8</v>
      </c>
      <c r="E52" s="2" t="s">
        <v>97</v>
      </c>
    </row>
    <row r="53" spans="1:5" ht="14.25" hidden="1" thickBot="1" x14ac:dyDescent="0.2">
      <c r="A53" s="2" t="s">
        <v>92</v>
      </c>
      <c r="B53" s="2">
        <v>80.11</v>
      </c>
      <c r="C53" s="2" t="s">
        <v>87</v>
      </c>
      <c r="D53" s="2">
        <v>8</v>
      </c>
      <c r="E53" s="2" t="s">
        <v>97</v>
      </c>
    </row>
    <row r="54" spans="1:5" x14ac:dyDescent="0.15">
      <c r="A54" s="10" t="s">
        <v>104</v>
      </c>
      <c r="B54">
        <f>SUBTOTAL(9,B6:B53)</f>
        <v>6586.4600000000019</v>
      </c>
    </row>
  </sheetData>
  <autoFilter ref="E1:E53">
    <filterColumn colId="0">
      <filters>
        <filter val="流拍"/>
      </filters>
    </filterColumn>
  </autoFilter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总计</vt:lpstr>
      <vt:lpstr>旱地</vt:lpstr>
      <vt:lpstr>水田</vt:lpstr>
      <vt:lpstr>旱改水</vt:lpstr>
      <vt:lpstr>流标统计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</dc:creator>
  <cp:lastModifiedBy>操胜利</cp:lastModifiedBy>
  <cp:lastPrinted>2021-12-01T05:36:36Z</cp:lastPrinted>
  <dcterms:created xsi:type="dcterms:W3CDTF">2021-12-01T03:04:49Z</dcterms:created>
  <dcterms:modified xsi:type="dcterms:W3CDTF">2021-12-01T08:24:07Z</dcterms:modified>
</cp:coreProperties>
</file>